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2330" activeTab="0"/>
  </bookViews>
  <sheets>
    <sheet name="Уточн" sheetId="1" r:id="rId1"/>
  </sheets>
  <definedNames>
    <definedName name="_xlnm.Print_Titles" localSheetId="0">'Уточн'!$5:$5</definedName>
  </definedNames>
  <calcPr fullCalcOnLoad="1"/>
</workbook>
</file>

<file path=xl/sharedStrings.xml><?xml version="1.0" encoding="utf-8"?>
<sst xmlns="http://schemas.openxmlformats.org/spreadsheetml/2006/main" count="62" uniqueCount="61">
  <si>
    <t>Наименование</t>
  </si>
  <si>
    <t>Рз</t>
  </si>
  <si>
    <t>Пр</t>
  </si>
  <si>
    <t>ВСЕГО: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</si>
  <si>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</si>
  <si>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</si>
  <si>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</si>
  <si>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</si>
  <si>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</si>
  <si>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</si>
  <si>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</si>
  <si>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</si>
  <si>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</si>
  <si>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</si>
  <si>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</si>
  <si>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</si>
  <si>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</si>
  <si>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</si>
  <si>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</si>
  <si>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</si>
  <si>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</si>
  <si>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</si>
  <si>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</si>
  <si>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</si>
  <si>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</si>
  <si>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 xml:space="preserve">Общее образование </t>
  </si>
  <si>
    <t>Молодежная политика и оздоровление детей</t>
  </si>
  <si>
    <t>Другие вопросы в области образования</t>
  </si>
  <si>
    <t>Культура и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</si>
  <si>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</si>
  <si>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</si>
  <si>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</si>
  <si>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</si>
  <si>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</si>
  <si>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</si>
  <si>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</si>
  <si>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 xml:space="preserve">Физическая культура 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</si>
  <si>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</si>
  <si>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</si>
  <si>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04</t>
  </si>
  <si>
    <t>08</t>
  </si>
  <si>
    <t>2018 год</t>
  </si>
  <si>
    <t>2019 год</t>
  </si>
  <si>
    <t>Дополнительное образование детей</t>
  </si>
  <si>
    <t>Резервные фонды</t>
  </si>
  <si>
    <t>Условно утверждаемые (утвержденные) расходы</t>
  </si>
  <si>
    <t>тыс.руб.</t>
  </si>
  <si>
    <t>2016 год исполнение</t>
  </si>
  <si>
    <t>2017 год                  Оценка исполнения</t>
  </si>
  <si>
    <t>2020 год</t>
  </si>
  <si>
    <t>00</t>
  </si>
  <si>
    <t>Дорожное хозяйство (дорожные фонды)</t>
  </si>
  <si>
    <t>Массовый спорт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</si>
  <si>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</si>
  <si>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</si>
  <si>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</si>
  <si>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</si>
  <si>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</si>
  <si>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Сравнение 2018 год с 2016 годом %</t>
  </si>
  <si>
    <t>Сравнение 2018 год с 2017 годом %</t>
  </si>
  <si>
    <t>Сведения о расходах бюджета МО МР "Ижемский" по разделам и подразделам классификации расходов на 2018 год в сравнении с ожидаемым исполнением за 2017 год (оценка текущего финансового года) и отчетом за 2016 год (отчетный финансовый год)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</si>
</sst>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"/>
    <numFmt numFmtId="174" formatCode="_-* #,##0.0_р_._-;\-\ #,##0.0_р_._-;_-* &quot;-&quot;_р_._-;_-@_-"/>
    <numFmt numFmtId="175" formatCode="0.0%"/>
    <numFmt numFmtId="176" formatCode="_-* #,##0.0_р_._-;\-* #,##0.0_р_._-;_-* &quot;-&quot;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top"/>
    </xf>
    <xf numFmtId="175" fontId="3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vertical="top"/>
    </xf>
    <xf numFmtId="172" fontId="39" fillId="0" borderId="10" xfId="0" applyNumberFormat="1" applyFont="1" applyBorder="1" applyAlignment="1">
      <alignment horizontal="right" vertical="center"/>
    </xf>
    <xf numFmtId="175" fontId="4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vertical="top" wrapText="1"/>
    </xf>
    <xf numFmtId="173" fontId="3" fillId="0" borderId="10" xfId="54" applyNumberFormat="1" applyFont="1" applyFill="1" applyBorder="1" applyAlignment="1">
      <alignment horizontal="center" vertical="center" wrapText="1"/>
      <protection/>
    </xf>
    <xf numFmtId="0" fontId="39" fillId="0" borderId="10" xfId="0" applyFont="1" applyBorder="1" applyAlignment="1">
      <alignment vertical="top" wrapText="1"/>
    </xf>
    <xf numFmtId="173" fontId="4" fillId="0" borderId="10" xfId="54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vertical="top" wrapText="1"/>
    </xf>
    <xf numFmtId="0" fontId="41" fillId="0" borderId="10" xfId="0" applyFont="1" applyBorder="1" applyAlignment="1">
      <alignment wrapText="1"/>
    </xf>
    <xf numFmtId="0" fontId="39" fillId="33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top" wrapText="1"/>
    </xf>
    <xf numFmtId="0" fontId="39" fillId="0" borderId="10" xfId="0" applyFont="1" applyBorder="1" applyAlignment="1">
      <alignment wrapText="1"/>
    </xf>
    <xf numFmtId="0" fontId="3" fillId="34" borderId="10" xfId="0" applyFont="1" applyFill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vertical="center" wrapText="1"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172" fontId="39" fillId="0" borderId="10" xfId="0" applyNumberFormat="1" applyFont="1" applyBorder="1" applyAlignment="1">
      <alignment vertical="center"/>
    </xf>
    <xf numFmtId="172" fontId="39" fillId="0" borderId="10" xfId="0" applyNumberFormat="1" applyFont="1" applyBorder="1" applyAlignment="1">
      <alignment horizontal="right"/>
    </xf>
    <xf numFmtId="0" fontId="39" fillId="0" borderId="10" xfId="0" applyFont="1" applyBorder="1" applyAlignment="1">
      <alignment horizontal="center" vertical="center"/>
    </xf>
    <xf numFmtId="172" fontId="3" fillId="0" borderId="10" xfId="52" applyNumberFormat="1" applyFont="1" applyFill="1" applyBorder="1" applyAlignment="1">
      <alignment horizontal="right" vertical="center"/>
      <protection/>
    </xf>
    <xf numFmtId="172" fontId="3" fillId="0" borderId="10" xfId="52" applyNumberFormat="1" applyFont="1" applyFill="1" applyBorder="1" applyAlignment="1">
      <alignment vertical="center"/>
      <protection/>
    </xf>
    <xf numFmtId="172" fontId="4" fillId="0" borderId="10" xfId="52" applyNumberFormat="1" applyFont="1" applyFill="1" applyBorder="1" applyAlignment="1">
      <alignment horizontal="right" vertical="center"/>
      <protection/>
    </xf>
    <xf numFmtId="172" fontId="4" fillId="0" borderId="10" xfId="0" applyNumberFormat="1" applyFont="1" applyFill="1" applyBorder="1" applyAlignment="1">
      <alignment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3" fillId="0" borderId="10" xfId="0" applyNumberFormat="1" applyFont="1" applyFill="1" applyBorder="1" applyAlignment="1">
      <alignment horizontal="right" vertical="center"/>
    </xf>
    <xf numFmtId="0" fontId="39" fillId="0" borderId="0" xfId="0" applyFont="1" applyAlignment="1">
      <alignment horizontal="right"/>
    </xf>
    <xf numFmtId="0" fontId="40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4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49.421875" style="0" customWidth="1"/>
    <col min="2" max="2" width="4.140625" style="0" customWidth="1"/>
    <col min="3" max="3" width="4.7109375" style="0" customWidth="1"/>
    <col min="4" max="4" width="16.00390625" style="0" customWidth="1"/>
    <col min="5" max="5" width="14.140625" style="0" customWidth="1"/>
    <col min="6" max="6" width="15.8515625" style="0" customWidth="1"/>
    <col min="7" max="7" width="10.8515625" style="0" customWidth="1"/>
    <col min="8" max="8" width="12.28125" style="0" customWidth="1"/>
    <col min="9" max="9" width="14.421875" style="0" customWidth="1"/>
    <col min="10" max="10" width="14.8515625" style="0" customWidth="1"/>
  </cols>
  <sheetData>
    <row r="2" spans="1:10" ht="32.25" customHeight="1">
      <c r="A2" s="34" t="s">
        <v>60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">
      <c r="A4" s="2"/>
      <c r="B4" s="2"/>
      <c r="C4" s="2"/>
      <c r="D4" s="2"/>
      <c r="E4" s="2"/>
      <c r="F4" s="2"/>
      <c r="G4" s="2"/>
      <c r="H4" s="2"/>
      <c r="I4" s="2"/>
      <c r="J4" s="33" t="s">
        <v>46</v>
      </c>
    </row>
    <row r="5" spans="1:10" ht="75">
      <c r="A5" s="3" t="s">
        <v>0</v>
      </c>
      <c r="B5" s="3" t="s">
        <v>1</v>
      </c>
      <c r="C5" s="3" t="s">
        <v>2</v>
      </c>
      <c r="D5" s="4" t="s">
        <v>47</v>
      </c>
      <c r="E5" s="4" t="s">
        <v>48</v>
      </c>
      <c r="F5" s="5" t="s">
        <v>41</v>
      </c>
      <c r="G5" s="5" t="s">
        <v>58</v>
      </c>
      <c r="H5" s="5" t="s">
        <v>59</v>
      </c>
      <c r="I5" s="5" t="s">
        <v>42</v>
      </c>
      <c r="J5" s="5" t="s">
        <v>49</v>
      </c>
    </row>
    <row r="6" spans="1:10" ht="15">
      <c r="A6" s="6" t="s">
        <v>3</v>
      </c>
      <c r="B6" s="6"/>
      <c r="C6" s="6"/>
      <c r="D6" s="27">
        <f>D8+D16+D19+D22+D28+D34+D41+D45+D50+D55+D58+D63</f>
        <v>939843.6</v>
      </c>
      <c r="E6" s="27">
        <f>E8+E16+E19+E22+E28+E34+E41+E45+E50+E55+E58+E63</f>
        <v>969883.7000000001</v>
      </c>
      <c r="F6" s="27">
        <f>F8+F16+F19+F22+F28+F34+F41+F45+F50+F55+F58+F63</f>
        <v>889320</v>
      </c>
      <c r="G6" s="7">
        <f>F6/D6</f>
        <v>0.9462425450362167</v>
      </c>
      <c r="H6" s="7">
        <f>F6/E6</f>
        <v>0.9169346799002808</v>
      </c>
      <c r="I6" s="27">
        <f>I8+I16+I19+I22+I28+I34+I41+I45+I50+I55+I58+I63</f>
        <v>760500.0000000001</v>
      </c>
      <c r="J6" s="27">
        <f>J8+J16+J19+J22+J28+J34+J41+J45+J50+J55+J58+J63</f>
        <v>769640</v>
      </c>
    </row>
    <row r="7" spans="1:10" ht="15">
      <c r="A7" s="8"/>
      <c r="B7" s="8"/>
      <c r="C7" s="8"/>
      <c r="D7" s="29"/>
      <c r="E7" s="24"/>
      <c r="F7" s="30"/>
      <c r="G7" s="10"/>
      <c r="H7" s="10"/>
      <c r="I7" s="31"/>
      <c r="J7" s="31"/>
    </row>
    <row r="8" spans="1:10" ht="15">
      <c r="A8" s="11" t="s">
        <v>4</v>
      </c>
      <c r="B8" s="12">
        <v>1</v>
      </c>
      <c r="C8" s="12">
        <v>0</v>
      </c>
      <c r="D8" s="27">
        <f>SUM(D9:D14)</f>
        <v>71825.7</v>
      </c>
      <c r="E8" s="28">
        <f>SUM(E9:E14)</f>
        <v>65659.3</v>
      </c>
      <c r="F8" s="28">
        <f>SUM(F9:F14)</f>
        <v>66792.8</v>
      </c>
      <c r="G8" s="7">
        <f aca="true" t="shared" si="0" ref="G8:G60">F8/D8</f>
        <v>0.9299289808522577</v>
      </c>
      <c r="H8" s="7">
        <f aca="true" t="shared" si="1" ref="H8:H61">F8/E8</f>
        <v>1.017263357970615</v>
      </c>
      <c r="I8" s="32">
        <f>SUM(I9:I14)</f>
        <v>51534</v>
      </c>
      <c r="J8" s="32">
        <f>SUM(J9:J14)</f>
        <v>40693.1</v>
      </c>
    </row>
    <row r="9" spans="1:10" ht="57">
      <c r="A9" s="13" t="s">
        <v>5</v>
      </c>
      <c r="B9" s="14">
        <v>1</v>
      </c>
      <c r="C9" s="14">
        <v>3</v>
      </c>
      <c r="D9" s="29">
        <v>286.8</v>
      </c>
      <c r="E9" s="24">
        <v>210</v>
      </c>
      <c r="F9" s="30">
        <v>200</v>
      </c>
      <c r="G9" s="10">
        <f>F9/D9</f>
        <v>0.6973500697350069</v>
      </c>
      <c r="H9" s="10">
        <f>F9/E9</f>
        <v>0.9523809523809523</v>
      </c>
      <c r="I9" s="31">
        <v>130</v>
      </c>
      <c r="J9" s="31">
        <v>140</v>
      </c>
    </row>
    <row r="10" spans="1:10" ht="56.25" customHeight="1">
      <c r="A10" s="23" t="s">
        <v>6</v>
      </c>
      <c r="B10" s="14">
        <v>1</v>
      </c>
      <c r="C10" s="14">
        <v>4</v>
      </c>
      <c r="D10" s="29">
        <v>44414.2</v>
      </c>
      <c r="E10" s="24">
        <v>44880.7</v>
      </c>
      <c r="F10" s="30">
        <v>45832.8</v>
      </c>
      <c r="G10" s="10">
        <f t="shared" si="0"/>
        <v>1.0319402353301423</v>
      </c>
      <c r="H10" s="10">
        <f t="shared" si="1"/>
        <v>1.021214018497929</v>
      </c>
      <c r="I10" s="31">
        <v>34520.3</v>
      </c>
      <c r="J10" s="31">
        <v>34440.4</v>
      </c>
    </row>
    <row r="11" spans="1:10" ht="45" customHeight="1">
      <c r="A11" s="13" t="s">
        <v>7</v>
      </c>
      <c r="B11" s="14">
        <v>1</v>
      </c>
      <c r="C11" s="14">
        <v>6</v>
      </c>
      <c r="D11" s="29">
        <v>15396</v>
      </c>
      <c r="E11" s="24">
        <v>15443.6</v>
      </c>
      <c r="F11" s="30">
        <v>15905.8</v>
      </c>
      <c r="G11" s="10">
        <f t="shared" si="0"/>
        <v>1.0331124967524032</v>
      </c>
      <c r="H11" s="10">
        <f t="shared" si="1"/>
        <v>1.0299282550700612</v>
      </c>
      <c r="I11" s="31">
        <v>12030</v>
      </c>
      <c r="J11" s="31">
        <v>3408</v>
      </c>
    </row>
    <row r="12" spans="1:10" ht="30" customHeight="1">
      <c r="A12" s="13" t="s">
        <v>8</v>
      </c>
      <c r="B12" s="14">
        <v>1</v>
      </c>
      <c r="C12" s="14">
        <v>7</v>
      </c>
      <c r="D12" s="29">
        <v>0</v>
      </c>
      <c r="E12" s="24">
        <v>265.9</v>
      </c>
      <c r="F12" s="30">
        <v>0</v>
      </c>
      <c r="G12" s="10">
        <v>0</v>
      </c>
      <c r="H12" s="10">
        <f t="shared" si="1"/>
        <v>0</v>
      </c>
      <c r="I12" s="31">
        <v>1200</v>
      </c>
      <c r="J12" s="31">
        <v>0</v>
      </c>
    </row>
    <row r="13" spans="1:10" ht="15">
      <c r="A13" s="15" t="s">
        <v>44</v>
      </c>
      <c r="B13" s="14">
        <v>1</v>
      </c>
      <c r="C13" s="14">
        <v>11</v>
      </c>
      <c r="D13" s="29"/>
      <c r="E13" s="24"/>
      <c r="F13" s="30">
        <v>400</v>
      </c>
      <c r="G13" s="10">
        <v>0</v>
      </c>
      <c r="H13" s="10">
        <v>0</v>
      </c>
      <c r="I13" s="31">
        <v>200</v>
      </c>
      <c r="J13" s="31">
        <v>200</v>
      </c>
    </row>
    <row r="14" spans="1:10" ht="15">
      <c r="A14" s="13" t="s">
        <v>9</v>
      </c>
      <c r="B14" s="14">
        <v>1</v>
      </c>
      <c r="C14" s="14">
        <v>13</v>
      </c>
      <c r="D14" s="29">
        <v>11728.7</v>
      </c>
      <c r="E14" s="24">
        <v>4859.1</v>
      </c>
      <c r="F14" s="30">
        <v>4454.2</v>
      </c>
      <c r="G14" s="10">
        <f t="shared" si="0"/>
        <v>0.37976928389335557</v>
      </c>
      <c r="H14" s="10">
        <f t="shared" si="1"/>
        <v>0.9166718116523636</v>
      </c>
      <c r="I14" s="31">
        <v>3453.7</v>
      </c>
      <c r="J14" s="31">
        <v>2504.7</v>
      </c>
    </row>
    <row r="15" spans="1:10" ht="15">
      <c r="A15" s="13"/>
      <c r="B15" s="14"/>
      <c r="C15" s="14"/>
      <c r="D15" s="29"/>
      <c r="E15" s="9"/>
      <c r="F15" s="31"/>
      <c r="G15" s="10"/>
      <c r="H15" s="10"/>
      <c r="I15" s="31"/>
      <c r="J15" s="31"/>
    </row>
    <row r="16" spans="1:10" ht="15">
      <c r="A16" s="11" t="s">
        <v>10</v>
      </c>
      <c r="B16" s="12">
        <v>2</v>
      </c>
      <c r="C16" s="12">
        <v>0</v>
      </c>
      <c r="D16" s="27">
        <f>D17</f>
        <v>1649.2</v>
      </c>
      <c r="E16" s="27">
        <f>E17</f>
        <v>1668.5</v>
      </c>
      <c r="F16" s="27">
        <f>F17</f>
        <v>1783.1</v>
      </c>
      <c r="G16" s="7">
        <f t="shared" si="0"/>
        <v>1.0811908804268735</v>
      </c>
      <c r="H16" s="7">
        <f t="shared" si="1"/>
        <v>1.068684447108181</v>
      </c>
      <c r="I16" s="32">
        <f>I17</f>
        <v>1802.8</v>
      </c>
      <c r="J16" s="32">
        <f>J17</f>
        <v>1870.4</v>
      </c>
    </row>
    <row r="17" spans="1:10" ht="15">
      <c r="A17" s="13" t="s">
        <v>11</v>
      </c>
      <c r="B17" s="14">
        <v>2</v>
      </c>
      <c r="C17" s="14">
        <v>3</v>
      </c>
      <c r="D17" s="29">
        <v>1649.2</v>
      </c>
      <c r="E17" s="9">
        <v>1668.5</v>
      </c>
      <c r="F17" s="31">
        <v>1783.1</v>
      </c>
      <c r="G17" s="10">
        <f t="shared" si="0"/>
        <v>1.0811908804268735</v>
      </c>
      <c r="H17" s="10">
        <f t="shared" si="1"/>
        <v>1.068684447108181</v>
      </c>
      <c r="I17" s="31">
        <v>1802.8</v>
      </c>
      <c r="J17" s="31">
        <v>1870.4</v>
      </c>
    </row>
    <row r="18" spans="1:10" ht="15">
      <c r="A18" s="13"/>
      <c r="B18" s="14"/>
      <c r="C18" s="14"/>
      <c r="D18" s="29"/>
      <c r="E18" s="9"/>
      <c r="F18" s="31"/>
      <c r="G18" s="10"/>
      <c r="H18" s="10"/>
      <c r="I18" s="31"/>
      <c r="J18" s="31"/>
    </row>
    <row r="19" spans="1:10" s="1" customFormat="1" ht="30">
      <c r="A19" s="11" t="s">
        <v>12</v>
      </c>
      <c r="B19" s="12">
        <v>3</v>
      </c>
      <c r="C19" s="12">
        <v>0</v>
      </c>
      <c r="D19" s="32">
        <f>D20</f>
        <v>130.9</v>
      </c>
      <c r="E19" s="32">
        <f>E20</f>
        <v>50</v>
      </c>
      <c r="F19" s="32">
        <f>F20</f>
        <v>100</v>
      </c>
      <c r="G19" s="7">
        <f>F19/D19</f>
        <v>0.7639419404125286</v>
      </c>
      <c r="H19" s="7">
        <f>F19/E19</f>
        <v>2</v>
      </c>
      <c r="I19" s="32">
        <f>I20</f>
        <v>100</v>
      </c>
      <c r="J19" s="32">
        <f>J20</f>
        <v>100</v>
      </c>
    </row>
    <row r="20" spans="1:10" ht="42.75">
      <c r="A20" s="13" t="s">
        <v>13</v>
      </c>
      <c r="B20" s="14">
        <v>3</v>
      </c>
      <c r="C20" s="14">
        <v>9</v>
      </c>
      <c r="D20" s="29">
        <v>130.9</v>
      </c>
      <c r="E20" s="9">
        <v>50</v>
      </c>
      <c r="F20" s="31">
        <v>100</v>
      </c>
      <c r="G20" s="7">
        <f>F20/D20</f>
        <v>0.7639419404125286</v>
      </c>
      <c r="H20" s="7">
        <f>F20/E20</f>
        <v>2</v>
      </c>
      <c r="I20" s="31">
        <v>100</v>
      </c>
      <c r="J20" s="31">
        <v>100</v>
      </c>
    </row>
    <row r="21" spans="1:10" ht="15">
      <c r="A21" s="13"/>
      <c r="B21" s="14"/>
      <c r="C21" s="14"/>
      <c r="D21" s="29"/>
      <c r="E21" s="9"/>
      <c r="F21" s="31"/>
      <c r="G21" s="10"/>
      <c r="H21" s="10"/>
      <c r="I21" s="31"/>
      <c r="J21" s="31"/>
    </row>
    <row r="22" spans="1:10" ht="15">
      <c r="A22" s="11" t="s">
        <v>14</v>
      </c>
      <c r="B22" s="12">
        <v>4</v>
      </c>
      <c r="C22" s="12">
        <v>0</v>
      </c>
      <c r="D22" s="27">
        <f>SUM(D23:D26)</f>
        <v>17458.8</v>
      </c>
      <c r="E22" s="27">
        <f>SUM(E23:E26)</f>
        <v>52032.9</v>
      </c>
      <c r="F22" s="27">
        <f>SUM(F23:F26)</f>
        <v>50323</v>
      </c>
      <c r="G22" s="7">
        <f t="shared" si="0"/>
        <v>2.8823859600888952</v>
      </c>
      <c r="H22" s="7">
        <f t="shared" si="1"/>
        <v>0.9671380991641826</v>
      </c>
      <c r="I22" s="27">
        <f>SUM(I23:I26)</f>
        <v>10856</v>
      </c>
      <c r="J22" s="27">
        <f>SUM(J23:J26)</f>
        <v>5936</v>
      </c>
    </row>
    <row r="23" spans="1:10" ht="15">
      <c r="A23" s="16" t="s">
        <v>15</v>
      </c>
      <c r="B23" s="14">
        <v>4</v>
      </c>
      <c r="C23" s="14">
        <v>5</v>
      </c>
      <c r="D23" s="29">
        <v>1000</v>
      </c>
      <c r="E23" s="9">
        <v>730</v>
      </c>
      <c r="F23" s="31">
        <v>240</v>
      </c>
      <c r="G23" s="10">
        <f t="shared" si="0"/>
        <v>0.24</v>
      </c>
      <c r="H23" s="10">
        <f t="shared" si="1"/>
        <v>0.3287671232876712</v>
      </c>
      <c r="I23" s="31">
        <v>1000</v>
      </c>
      <c r="J23" s="31"/>
    </row>
    <row r="24" spans="1:10" ht="15">
      <c r="A24" s="13" t="s">
        <v>16</v>
      </c>
      <c r="B24" s="14" t="s">
        <v>39</v>
      </c>
      <c r="C24" s="14" t="s">
        <v>40</v>
      </c>
      <c r="D24" s="29">
        <v>4836.2</v>
      </c>
      <c r="E24" s="9">
        <v>6830.6</v>
      </c>
      <c r="F24" s="31">
        <v>3420</v>
      </c>
      <c r="G24" s="10">
        <f t="shared" si="0"/>
        <v>0.7071667838385509</v>
      </c>
      <c r="H24" s="10">
        <f t="shared" si="1"/>
        <v>0.5006880801100928</v>
      </c>
      <c r="I24" s="31">
        <v>3420</v>
      </c>
      <c r="J24" s="31"/>
    </row>
    <row r="25" spans="1:10" ht="15">
      <c r="A25" s="13" t="s">
        <v>51</v>
      </c>
      <c r="B25" s="14">
        <v>4</v>
      </c>
      <c r="C25" s="14">
        <v>9</v>
      </c>
      <c r="D25" s="29">
        <v>9493</v>
      </c>
      <c r="E25" s="9">
        <v>40277</v>
      </c>
      <c r="F25" s="31">
        <v>44643</v>
      </c>
      <c r="G25" s="10">
        <f t="shared" si="0"/>
        <v>4.7027283261350465</v>
      </c>
      <c r="H25" s="10">
        <f t="shared" si="1"/>
        <v>1.1083993346078407</v>
      </c>
      <c r="I25" s="31">
        <v>4956</v>
      </c>
      <c r="J25" s="31">
        <v>4956</v>
      </c>
    </row>
    <row r="26" spans="1:10" ht="16.5" customHeight="1">
      <c r="A26" s="13" t="s">
        <v>17</v>
      </c>
      <c r="B26" s="14">
        <v>4</v>
      </c>
      <c r="C26" s="14">
        <v>12</v>
      </c>
      <c r="D26" s="29">
        <v>2129.6</v>
      </c>
      <c r="E26" s="9">
        <v>4195.3</v>
      </c>
      <c r="F26" s="31">
        <v>2020</v>
      </c>
      <c r="G26" s="10">
        <f t="shared" si="0"/>
        <v>0.9485349361382419</v>
      </c>
      <c r="H26" s="10">
        <f t="shared" si="1"/>
        <v>0.4814911925249684</v>
      </c>
      <c r="I26" s="31">
        <v>1480</v>
      </c>
      <c r="J26" s="31">
        <v>980</v>
      </c>
    </row>
    <row r="27" spans="1:10" ht="15">
      <c r="A27" s="13"/>
      <c r="B27" s="14"/>
      <c r="C27" s="14"/>
      <c r="D27" s="29"/>
      <c r="E27" s="9"/>
      <c r="F27" s="31"/>
      <c r="G27" s="10"/>
      <c r="H27" s="10"/>
      <c r="I27" s="31"/>
      <c r="J27" s="31"/>
    </row>
    <row r="28" spans="1:10" ht="15">
      <c r="A28" s="11" t="s">
        <v>18</v>
      </c>
      <c r="B28" s="12">
        <v>5</v>
      </c>
      <c r="C28" s="12">
        <v>0</v>
      </c>
      <c r="D28" s="27">
        <f>SUM(D29:D32)</f>
        <v>13404.599999999999</v>
      </c>
      <c r="E28" s="27">
        <f>SUM(E29:E32)</f>
        <v>28717.8</v>
      </c>
      <c r="F28" s="27">
        <f>SUM(F29:F32)</f>
        <v>14957.6</v>
      </c>
      <c r="G28" s="7">
        <f t="shared" si="0"/>
        <v>1.115855751010847</v>
      </c>
      <c r="H28" s="7">
        <f t="shared" si="1"/>
        <v>0.5208476972470036</v>
      </c>
      <c r="I28" s="27">
        <f>SUM(I29:I32)</f>
        <v>11720.199999999999</v>
      </c>
      <c r="J28" s="27">
        <f>SUM(J29:J32)</f>
        <v>9343.300000000001</v>
      </c>
    </row>
    <row r="29" spans="1:10" ht="15">
      <c r="A29" s="13" t="s">
        <v>19</v>
      </c>
      <c r="B29" s="14">
        <v>5</v>
      </c>
      <c r="C29" s="14">
        <v>1</v>
      </c>
      <c r="D29" s="29">
        <v>445.3</v>
      </c>
      <c r="E29" s="9">
        <v>79.8</v>
      </c>
      <c r="F29" s="31">
        <v>110</v>
      </c>
      <c r="G29" s="10">
        <f t="shared" si="0"/>
        <v>0.24702447788008083</v>
      </c>
      <c r="H29" s="10">
        <f t="shared" si="1"/>
        <v>1.3784461152882206</v>
      </c>
      <c r="I29" s="31">
        <v>1600</v>
      </c>
      <c r="J29" s="31">
        <v>100</v>
      </c>
    </row>
    <row r="30" spans="1:10" ht="15">
      <c r="A30" s="13" t="s">
        <v>20</v>
      </c>
      <c r="B30" s="14">
        <v>5</v>
      </c>
      <c r="C30" s="14">
        <v>2</v>
      </c>
      <c r="D30" s="29">
        <v>7269.4</v>
      </c>
      <c r="E30" s="9">
        <v>20553.6</v>
      </c>
      <c r="F30" s="31">
        <v>11015.2</v>
      </c>
      <c r="G30" s="10">
        <f t="shared" si="0"/>
        <v>1.5152832420832532</v>
      </c>
      <c r="H30" s="10">
        <f t="shared" si="1"/>
        <v>0.5359255799470654</v>
      </c>
      <c r="I30" s="31">
        <v>8069</v>
      </c>
      <c r="J30" s="31">
        <v>7192.1</v>
      </c>
    </row>
    <row r="31" spans="1:10" ht="15">
      <c r="A31" s="13" t="s">
        <v>21</v>
      </c>
      <c r="B31" s="14">
        <v>5</v>
      </c>
      <c r="C31" s="14">
        <v>3</v>
      </c>
      <c r="D31" s="29">
        <v>3975.6</v>
      </c>
      <c r="E31" s="9">
        <v>5437.5</v>
      </c>
      <c r="F31" s="31">
        <v>1161.8</v>
      </c>
      <c r="G31" s="10">
        <f t="shared" si="0"/>
        <v>0.2922326189757521</v>
      </c>
      <c r="H31" s="10">
        <f t="shared" si="1"/>
        <v>0.21366436781609194</v>
      </c>
      <c r="I31" s="31">
        <v>86.8</v>
      </c>
      <c r="J31" s="31">
        <v>86.8</v>
      </c>
    </row>
    <row r="32" spans="1:10" ht="29.25">
      <c r="A32" s="17" t="s">
        <v>22</v>
      </c>
      <c r="B32" s="14">
        <v>5</v>
      </c>
      <c r="C32" s="14">
        <v>5</v>
      </c>
      <c r="D32" s="29">
        <v>1714.3</v>
      </c>
      <c r="E32" s="9">
        <v>2646.9</v>
      </c>
      <c r="F32" s="31">
        <v>2670.6</v>
      </c>
      <c r="G32" s="10">
        <f t="shared" si="0"/>
        <v>1.5578370180248498</v>
      </c>
      <c r="H32" s="10">
        <f t="shared" si="1"/>
        <v>1.0089538705655672</v>
      </c>
      <c r="I32" s="31">
        <v>1964.4</v>
      </c>
      <c r="J32" s="31">
        <v>1964.4</v>
      </c>
    </row>
    <row r="33" spans="1:10" ht="15">
      <c r="A33" s="13"/>
      <c r="B33" s="14"/>
      <c r="C33" s="14"/>
      <c r="D33" s="29"/>
      <c r="E33" s="9"/>
      <c r="F33" s="31"/>
      <c r="G33" s="10"/>
      <c r="H33" s="10"/>
      <c r="I33" s="31"/>
      <c r="J33" s="31"/>
    </row>
    <row r="34" spans="1:10" ht="15">
      <c r="A34" s="11" t="s">
        <v>23</v>
      </c>
      <c r="B34" s="12">
        <v>7</v>
      </c>
      <c r="C34" s="12">
        <v>0</v>
      </c>
      <c r="D34" s="27">
        <f>SUM(D35:D39)</f>
        <v>668794.3</v>
      </c>
      <c r="E34" s="27">
        <f>SUM(E35:E39)</f>
        <v>651928.5</v>
      </c>
      <c r="F34" s="27">
        <f>SUM(F35:F39)</f>
        <v>608850.2</v>
      </c>
      <c r="G34" s="7">
        <f t="shared" si="0"/>
        <v>0.9103698999827001</v>
      </c>
      <c r="H34" s="7">
        <f t="shared" si="1"/>
        <v>0.9339217414179621</v>
      </c>
      <c r="I34" s="27">
        <f>SUM(I35:I39)</f>
        <v>568145.5</v>
      </c>
      <c r="J34" s="27">
        <f>SUM(J35:J39)</f>
        <v>573511.7</v>
      </c>
    </row>
    <row r="35" spans="1:10" ht="15">
      <c r="A35" s="13" t="s">
        <v>24</v>
      </c>
      <c r="B35" s="14">
        <v>7</v>
      </c>
      <c r="C35" s="14">
        <v>1</v>
      </c>
      <c r="D35" s="29">
        <v>117753.8</v>
      </c>
      <c r="E35" s="9">
        <v>112276.6</v>
      </c>
      <c r="F35" s="31">
        <v>112158.6</v>
      </c>
      <c r="G35" s="10">
        <f t="shared" si="0"/>
        <v>0.9524839113472346</v>
      </c>
      <c r="H35" s="10">
        <f t="shared" si="1"/>
        <v>0.9989490241065369</v>
      </c>
      <c r="I35" s="31">
        <v>102091</v>
      </c>
      <c r="J35" s="31">
        <v>100491</v>
      </c>
    </row>
    <row r="36" spans="1:10" ht="15">
      <c r="A36" s="13" t="s">
        <v>25</v>
      </c>
      <c r="B36" s="14">
        <v>7</v>
      </c>
      <c r="C36" s="14">
        <v>2</v>
      </c>
      <c r="D36" s="29">
        <v>517560</v>
      </c>
      <c r="E36" s="9">
        <v>457114.8</v>
      </c>
      <c r="F36" s="31">
        <v>420779.3</v>
      </c>
      <c r="G36" s="10">
        <f t="shared" si="0"/>
        <v>0.8130058350722621</v>
      </c>
      <c r="H36" s="10">
        <f t="shared" si="1"/>
        <v>0.9205112151258283</v>
      </c>
      <c r="I36" s="31">
        <v>410414.9</v>
      </c>
      <c r="J36" s="31">
        <v>416376.5</v>
      </c>
    </row>
    <row r="37" spans="1:10" ht="15">
      <c r="A37" s="18" t="s">
        <v>43</v>
      </c>
      <c r="B37" s="14">
        <v>7</v>
      </c>
      <c r="C37" s="14">
        <v>3</v>
      </c>
      <c r="D37" s="29"/>
      <c r="E37" s="9">
        <v>48435.3</v>
      </c>
      <c r="F37" s="31">
        <v>42963</v>
      </c>
      <c r="G37" s="10">
        <v>0</v>
      </c>
      <c r="H37" s="10">
        <v>0</v>
      </c>
      <c r="I37" s="31">
        <v>30663.6</v>
      </c>
      <c r="J37" s="31">
        <v>30918.6</v>
      </c>
    </row>
    <row r="38" spans="1:10" ht="15">
      <c r="A38" s="13" t="s">
        <v>26</v>
      </c>
      <c r="B38" s="14">
        <v>7</v>
      </c>
      <c r="C38" s="14">
        <v>7</v>
      </c>
      <c r="D38" s="29">
        <v>1881.6</v>
      </c>
      <c r="E38" s="9">
        <v>1828.6</v>
      </c>
      <c r="F38" s="31">
        <v>1813.6</v>
      </c>
      <c r="G38" s="10">
        <f t="shared" si="0"/>
        <v>0.9638605442176871</v>
      </c>
      <c r="H38" s="10">
        <f t="shared" si="1"/>
        <v>0.9917970031718254</v>
      </c>
      <c r="I38" s="31">
        <v>1788.6</v>
      </c>
      <c r="J38" s="31">
        <v>1788.6</v>
      </c>
    </row>
    <row r="39" spans="1:10" ht="15">
      <c r="A39" s="13" t="s">
        <v>27</v>
      </c>
      <c r="B39" s="14">
        <v>7</v>
      </c>
      <c r="C39" s="14">
        <v>9</v>
      </c>
      <c r="D39" s="29">
        <v>31598.9</v>
      </c>
      <c r="E39" s="9">
        <v>32273.2</v>
      </c>
      <c r="F39" s="31">
        <v>31135.7</v>
      </c>
      <c r="G39" s="10">
        <f t="shared" si="0"/>
        <v>0.9853412618793692</v>
      </c>
      <c r="H39" s="10">
        <f t="shared" si="1"/>
        <v>0.9647540374056492</v>
      </c>
      <c r="I39" s="31">
        <v>23187.4</v>
      </c>
      <c r="J39" s="31">
        <v>23937</v>
      </c>
    </row>
    <row r="40" spans="1:10" ht="15">
      <c r="A40" s="13"/>
      <c r="B40" s="14"/>
      <c r="C40" s="14"/>
      <c r="D40" s="29"/>
      <c r="E40" s="9"/>
      <c r="F40" s="31"/>
      <c r="G40" s="10"/>
      <c r="H40" s="10"/>
      <c r="I40" s="31"/>
      <c r="J40" s="31"/>
    </row>
    <row r="41" spans="1:10" ht="15">
      <c r="A41" s="11" t="s">
        <v>28</v>
      </c>
      <c r="B41" s="12">
        <v>8</v>
      </c>
      <c r="C41" s="12">
        <v>0</v>
      </c>
      <c r="D41" s="27">
        <f>SUM(D42:D43)</f>
        <v>84812.1</v>
      </c>
      <c r="E41" s="27">
        <f>SUM(E42:E43)</f>
        <v>95783.9</v>
      </c>
      <c r="F41" s="27">
        <f>SUM(F42:F43)</f>
        <v>80382</v>
      </c>
      <c r="G41" s="7">
        <f t="shared" si="0"/>
        <v>0.9477657079591237</v>
      </c>
      <c r="H41" s="7">
        <f t="shared" si="1"/>
        <v>0.839201577718176</v>
      </c>
      <c r="I41" s="27">
        <f>SUM(I42:I43)</f>
        <v>59626.3</v>
      </c>
      <c r="J41" s="27">
        <f>SUM(J42:J43)</f>
        <v>61495.1</v>
      </c>
    </row>
    <row r="42" spans="1:10" ht="15">
      <c r="A42" s="13" t="s">
        <v>29</v>
      </c>
      <c r="B42" s="14">
        <v>8</v>
      </c>
      <c r="C42" s="14">
        <v>1</v>
      </c>
      <c r="D42" s="29">
        <v>65563</v>
      </c>
      <c r="E42" s="9">
        <v>75361</v>
      </c>
      <c r="F42" s="31">
        <v>59522.2</v>
      </c>
      <c r="G42" s="10">
        <f t="shared" si="0"/>
        <v>0.9078626664429632</v>
      </c>
      <c r="H42" s="10">
        <f t="shared" si="1"/>
        <v>0.789827629675827</v>
      </c>
      <c r="I42" s="31">
        <v>44054.1</v>
      </c>
      <c r="J42" s="31">
        <v>45754.1</v>
      </c>
    </row>
    <row r="43" spans="1:10" ht="30" customHeight="1">
      <c r="A43" s="13" t="s">
        <v>30</v>
      </c>
      <c r="B43" s="14">
        <v>8</v>
      </c>
      <c r="C43" s="14">
        <v>4</v>
      </c>
      <c r="D43" s="29">
        <v>19249.1</v>
      </c>
      <c r="E43" s="9">
        <v>20422.9</v>
      </c>
      <c r="F43" s="31">
        <v>20859.8</v>
      </c>
      <c r="G43" s="10">
        <f t="shared" si="0"/>
        <v>1.0836766394272979</v>
      </c>
      <c r="H43" s="10">
        <f t="shared" si="1"/>
        <v>1.0213926523657266</v>
      </c>
      <c r="I43" s="31">
        <v>15572.2</v>
      </c>
      <c r="J43" s="31">
        <v>15741</v>
      </c>
    </row>
    <row r="44" spans="1:10" ht="15">
      <c r="A44" s="13"/>
      <c r="B44" s="14"/>
      <c r="C44" s="14"/>
      <c r="D44" s="29"/>
      <c r="E44" s="9"/>
      <c r="F44" s="31"/>
      <c r="G44" s="10"/>
      <c r="H44" s="10"/>
      <c r="I44" s="31"/>
      <c r="J44" s="31"/>
    </row>
    <row r="45" spans="1:10" ht="15">
      <c r="A45" s="11" t="s">
        <v>31</v>
      </c>
      <c r="B45" s="12">
        <v>10</v>
      </c>
      <c r="C45" s="12">
        <v>0</v>
      </c>
      <c r="D45" s="27">
        <f>SUM(D46:D48)</f>
        <v>36265.5</v>
      </c>
      <c r="E45" s="27">
        <f>SUM(E46:E48)</f>
        <v>26003.4</v>
      </c>
      <c r="F45" s="27">
        <f>SUM(F46:F48)</f>
        <v>25275.5</v>
      </c>
      <c r="G45" s="7">
        <f t="shared" si="0"/>
        <v>0.696957163144035</v>
      </c>
      <c r="H45" s="7">
        <f t="shared" si="1"/>
        <v>0.9720075067106608</v>
      </c>
      <c r="I45" s="27">
        <f>SUM(I46:I48)</f>
        <v>25561.3</v>
      </c>
      <c r="J45" s="27">
        <f>SUM(J46:J48)</f>
        <v>25653.3</v>
      </c>
    </row>
    <row r="46" spans="1:10" ht="15">
      <c r="A46" s="13" t="s">
        <v>32</v>
      </c>
      <c r="B46" s="14">
        <v>10</v>
      </c>
      <c r="C46" s="14">
        <v>1</v>
      </c>
      <c r="D46" s="29">
        <v>5162.3</v>
      </c>
      <c r="E46" s="9">
        <v>5784.9</v>
      </c>
      <c r="F46" s="31">
        <v>5762</v>
      </c>
      <c r="G46" s="10">
        <f t="shared" si="0"/>
        <v>1.1161691494101467</v>
      </c>
      <c r="H46" s="10">
        <f t="shared" si="1"/>
        <v>0.9960414181749037</v>
      </c>
      <c r="I46" s="31">
        <v>5762</v>
      </c>
      <c r="J46" s="31">
        <v>5762</v>
      </c>
    </row>
    <row r="47" spans="1:10" ht="15">
      <c r="A47" s="19" t="s">
        <v>33</v>
      </c>
      <c r="B47" s="14">
        <v>10</v>
      </c>
      <c r="C47" s="14">
        <v>3</v>
      </c>
      <c r="D47" s="29">
        <v>8543.4</v>
      </c>
      <c r="E47" s="9">
        <v>2369.6</v>
      </c>
      <c r="F47" s="31">
        <v>1827.8</v>
      </c>
      <c r="G47" s="10">
        <f t="shared" si="0"/>
        <v>0.21394292670365428</v>
      </c>
      <c r="H47" s="10">
        <f t="shared" si="1"/>
        <v>0.7713538149898718</v>
      </c>
      <c r="I47" s="31">
        <v>1477.8</v>
      </c>
      <c r="J47" s="31">
        <v>1477.8</v>
      </c>
    </row>
    <row r="48" spans="1:10" ht="15">
      <c r="A48" s="19" t="s">
        <v>34</v>
      </c>
      <c r="B48" s="14">
        <v>10</v>
      </c>
      <c r="C48" s="14">
        <v>4</v>
      </c>
      <c r="D48" s="29">
        <v>22559.8</v>
      </c>
      <c r="E48" s="9">
        <v>17848.9</v>
      </c>
      <c r="F48" s="31">
        <v>17685.7</v>
      </c>
      <c r="G48" s="10">
        <f t="shared" si="0"/>
        <v>0.7839475527265313</v>
      </c>
      <c r="H48" s="10">
        <f t="shared" si="1"/>
        <v>0.9908565793970496</v>
      </c>
      <c r="I48" s="31">
        <v>18321.5</v>
      </c>
      <c r="J48" s="31">
        <v>18413.5</v>
      </c>
    </row>
    <row r="49" spans="1:10" ht="15">
      <c r="A49" s="13"/>
      <c r="B49" s="14"/>
      <c r="C49" s="14"/>
      <c r="D49" s="29"/>
      <c r="E49" s="9"/>
      <c r="F49" s="31"/>
      <c r="G49" s="10"/>
      <c r="H49" s="10"/>
      <c r="I49" s="31"/>
      <c r="J49" s="31"/>
    </row>
    <row r="50" spans="1:10" ht="15">
      <c r="A50" s="11" t="s">
        <v>35</v>
      </c>
      <c r="B50" s="12">
        <v>11</v>
      </c>
      <c r="C50" s="12">
        <v>0</v>
      </c>
      <c r="D50" s="27">
        <f>SUM(D51:D53)</f>
        <v>7317.1</v>
      </c>
      <c r="E50" s="27">
        <f>SUM(E51:E53)</f>
        <v>7445.9</v>
      </c>
      <c r="F50" s="27">
        <f>SUM(F51:F53)</f>
        <v>6374.5</v>
      </c>
      <c r="G50" s="7">
        <f t="shared" si="0"/>
        <v>0.8711784723456013</v>
      </c>
      <c r="H50" s="7">
        <f t="shared" si="1"/>
        <v>0.8561087309794653</v>
      </c>
      <c r="I50" s="27">
        <f>SUM(I51:I53)</f>
        <v>4990</v>
      </c>
      <c r="J50" s="27">
        <f>SUM(J51:J53)</f>
        <v>5290</v>
      </c>
    </row>
    <row r="51" spans="1:10" ht="15">
      <c r="A51" s="13" t="s">
        <v>36</v>
      </c>
      <c r="B51" s="14">
        <v>11</v>
      </c>
      <c r="C51" s="14">
        <v>1</v>
      </c>
      <c r="D51" s="29">
        <v>4327.6</v>
      </c>
      <c r="E51" s="9">
        <v>4007.2</v>
      </c>
      <c r="F51" s="31">
        <v>3840</v>
      </c>
      <c r="G51" s="10">
        <f t="shared" si="0"/>
        <v>0.8873278491542655</v>
      </c>
      <c r="H51" s="10">
        <f t="shared" si="1"/>
        <v>0.9582751048113396</v>
      </c>
      <c r="I51" s="31">
        <v>2745</v>
      </c>
      <c r="J51" s="31">
        <v>3045</v>
      </c>
    </row>
    <row r="52" spans="1:10" ht="15">
      <c r="A52" s="13" t="s">
        <v>52</v>
      </c>
      <c r="B52" s="14">
        <v>11</v>
      </c>
      <c r="C52" s="14">
        <v>2</v>
      </c>
      <c r="D52" s="29">
        <v>590.2</v>
      </c>
      <c r="E52" s="9">
        <v>1006.6</v>
      </c>
      <c r="F52" s="31">
        <v>84.8</v>
      </c>
      <c r="G52" s="10">
        <f t="shared" si="0"/>
        <v>0.14368010843781767</v>
      </c>
      <c r="H52" s="10">
        <f t="shared" si="1"/>
        <v>0.08424398966818994</v>
      </c>
      <c r="I52" s="31">
        <v>8.6</v>
      </c>
      <c r="J52" s="31">
        <v>8.6</v>
      </c>
    </row>
    <row r="53" spans="1:10" ht="28.5">
      <c r="A53" s="13" t="s">
        <v>53</v>
      </c>
      <c r="B53" s="14">
        <v>11</v>
      </c>
      <c r="C53" s="14">
        <v>5</v>
      </c>
      <c r="D53" s="29">
        <v>2399.3</v>
      </c>
      <c r="E53" s="9">
        <v>2432.1</v>
      </c>
      <c r="F53" s="31">
        <v>2449.7</v>
      </c>
      <c r="G53" s="10">
        <f>F53/D53</f>
        <v>1.0210061267869794</v>
      </c>
      <c r="H53" s="10">
        <f>F53/E53</f>
        <v>1.0072365445499774</v>
      </c>
      <c r="I53" s="31">
        <v>2236.4</v>
      </c>
      <c r="J53" s="31">
        <v>2236.4</v>
      </c>
    </row>
    <row r="54" spans="1:10" ht="15">
      <c r="A54" s="13"/>
      <c r="B54" s="14"/>
      <c r="C54" s="14"/>
      <c r="D54" s="29"/>
      <c r="E54" s="9"/>
      <c r="F54" s="31"/>
      <c r="G54" s="10"/>
      <c r="H54" s="10"/>
      <c r="I54" s="31"/>
      <c r="J54" s="31"/>
    </row>
    <row r="55" spans="1:10" s="1" customFormat="1" ht="30">
      <c r="A55" s="11" t="s">
        <v>54</v>
      </c>
      <c r="B55" s="12">
        <v>13</v>
      </c>
      <c r="C55" s="12">
        <v>0</v>
      </c>
      <c r="D55" s="32">
        <f>SUM(D56)</f>
        <v>0</v>
      </c>
      <c r="E55" s="32">
        <f>SUM(E56)</f>
        <v>55</v>
      </c>
      <c r="F55" s="32">
        <f>SUM(F56)</f>
        <v>221</v>
      </c>
      <c r="G55" s="7">
        <f>G56</f>
        <v>0</v>
      </c>
      <c r="H55" s="7">
        <f>F55/E55</f>
        <v>4.0181818181818185</v>
      </c>
      <c r="I55" s="32">
        <f>SUM(I56)</f>
        <v>166</v>
      </c>
      <c r="J55" s="32">
        <f>SUM(J56)</f>
        <v>50</v>
      </c>
    </row>
    <row r="56" spans="1:10" ht="28.5" customHeight="1">
      <c r="A56" s="13" t="s">
        <v>55</v>
      </c>
      <c r="B56" s="14">
        <v>13</v>
      </c>
      <c r="C56" s="14">
        <v>1</v>
      </c>
      <c r="D56" s="29">
        <v>0</v>
      </c>
      <c r="E56" s="9">
        <v>55</v>
      </c>
      <c r="F56" s="31">
        <v>221</v>
      </c>
      <c r="G56" s="10">
        <v>0</v>
      </c>
      <c r="H56" s="10">
        <f>F56/E56</f>
        <v>4.0181818181818185</v>
      </c>
      <c r="I56" s="31">
        <v>166</v>
      </c>
      <c r="J56" s="31">
        <v>50</v>
      </c>
    </row>
    <row r="57" spans="1:10" ht="15">
      <c r="A57" s="13"/>
      <c r="B57" s="14"/>
      <c r="C57" s="14"/>
      <c r="D57" s="29"/>
      <c r="E57" s="9"/>
      <c r="F57" s="31"/>
      <c r="G57" s="10"/>
      <c r="H57" s="10"/>
      <c r="I57" s="31"/>
      <c r="J57" s="31"/>
    </row>
    <row r="58" spans="1:10" ht="45.75" customHeight="1">
      <c r="A58" s="11" t="s">
        <v>56</v>
      </c>
      <c r="B58" s="12">
        <v>14</v>
      </c>
      <c r="C58" s="12">
        <v>0</v>
      </c>
      <c r="D58" s="27">
        <f>SUM(D59:D61)</f>
        <v>38185.4</v>
      </c>
      <c r="E58" s="27">
        <f>SUM(E59:E61)</f>
        <v>40538.5</v>
      </c>
      <c r="F58" s="27">
        <f>SUM(F59:F61)</f>
        <v>34260.3</v>
      </c>
      <c r="G58" s="7">
        <f t="shared" si="0"/>
        <v>0.8972094046415646</v>
      </c>
      <c r="H58" s="7">
        <f t="shared" si="1"/>
        <v>0.8451299382068899</v>
      </c>
      <c r="I58" s="27">
        <f>SUM(I59:I61)</f>
        <v>25997.9</v>
      </c>
      <c r="J58" s="27">
        <f>SUM(J59:J61)</f>
        <v>25962.1</v>
      </c>
    </row>
    <row r="59" spans="1:10" ht="45" customHeight="1">
      <c r="A59" s="13" t="s">
        <v>37</v>
      </c>
      <c r="B59" s="14">
        <v>14</v>
      </c>
      <c r="C59" s="14">
        <v>1</v>
      </c>
      <c r="D59" s="29">
        <v>28499</v>
      </c>
      <c r="E59" s="9">
        <v>30966.1</v>
      </c>
      <c r="F59" s="31">
        <v>29187</v>
      </c>
      <c r="G59" s="10">
        <f t="shared" si="0"/>
        <v>1.0241411979367696</v>
      </c>
      <c r="H59" s="10">
        <f t="shared" si="1"/>
        <v>0.9425468496194226</v>
      </c>
      <c r="I59" s="31">
        <v>25057.9</v>
      </c>
      <c r="J59" s="31">
        <v>24872.1</v>
      </c>
    </row>
    <row r="60" spans="1:10" ht="15">
      <c r="A60" s="13" t="s">
        <v>38</v>
      </c>
      <c r="B60" s="14">
        <v>14</v>
      </c>
      <c r="C60" s="14">
        <v>2</v>
      </c>
      <c r="D60" s="29">
        <v>9686.4</v>
      </c>
      <c r="E60" s="9">
        <v>9552.4</v>
      </c>
      <c r="F60" s="31">
        <v>5073.3</v>
      </c>
      <c r="G60" s="10">
        <f t="shared" si="0"/>
        <v>0.5237549554013875</v>
      </c>
      <c r="H60" s="10">
        <f t="shared" si="1"/>
        <v>0.5311021314015326</v>
      </c>
      <c r="I60" s="31">
        <v>940</v>
      </c>
      <c r="J60" s="31">
        <v>1090</v>
      </c>
    </row>
    <row r="61" spans="1:10" ht="28.5">
      <c r="A61" s="13" t="s">
        <v>57</v>
      </c>
      <c r="B61" s="14">
        <v>14</v>
      </c>
      <c r="C61" s="14">
        <v>3</v>
      </c>
      <c r="D61" s="29">
        <v>0</v>
      </c>
      <c r="E61" s="9">
        <v>20</v>
      </c>
      <c r="F61" s="31">
        <v>0</v>
      </c>
      <c r="G61" s="10">
        <v>0</v>
      </c>
      <c r="H61" s="10">
        <f t="shared" si="1"/>
        <v>0</v>
      </c>
      <c r="I61" s="31">
        <v>0</v>
      </c>
      <c r="J61" s="31">
        <v>0</v>
      </c>
    </row>
    <row r="62" spans="1:10" ht="15">
      <c r="A62" s="13"/>
      <c r="B62" s="14"/>
      <c r="C62" s="14"/>
      <c r="D62" s="29"/>
      <c r="E62" s="9"/>
      <c r="F62" s="31"/>
      <c r="G62" s="10"/>
      <c r="H62" s="10"/>
      <c r="I62" s="31"/>
      <c r="J62" s="31"/>
    </row>
    <row r="63" spans="1:10" ht="30">
      <c r="A63" s="20" t="s">
        <v>45</v>
      </c>
      <c r="B63" s="21">
        <v>99</v>
      </c>
      <c r="C63" s="21" t="s">
        <v>50</v>
      </c>
      <c r="D63" s="27">
        <f>SUM(D64:D64)</f>
        <v>0</v>
      </c>
      <c r="E63" s="27">
        <f>SUM(E64:E64)</f>
        <v>0</v>
      </c>
      <c r="F63" s="27">
        <f>SUM(F64:F64)</f>
        <v>0</v>
      </c>
      <c r="G63" s="7">
        <v>0</v>
      </c>
      <c r="H63" s="7">
        <v>0</v>
      </c>
      <c r="I63" s="27">
        <f>SUM(I64:I64)</f>
        <v>0</v>
      </c>
      <c r="J63" s="27">
        <f>SUM(J64:J64)</f>
        <v>19735</v>
      </c>
    </row>
    <row r="64" spans="1:10" ht="15" customHeight="1">
      <c r="A64" s="22" t="s">
        <v>45</v>
      </c>
      <c r="B64" s="14">
        <v>99</v>
      </c>
      <c r="C64" s="26">
        <v>99</v>
      </c>
      <c r="D64" s="25">
        <v>0</v>
      </c>
      <c r="E64" s="25">
        <v>0</v>
      </c>
      <c r="F64" s="25">
        <v>0</v>
      </c>
      <c r="G64" s="10">
        <v>0</v>
      </c>
      <c r="H64" s="10">
        <v>0</v>
      </c>
      <c r="I64" s="25">
        <v>0</v>
      </c>
      <c r="J64" s="25">
        <v>19735</v>
      </c>
    </row>
  </sheetData>
  <sheetProtection/>
  <mergeCells count="1">
    <mergeCell ref="A2:J2"/>
  </mergeCells>
  <printOptions/>
  <pageMargins left="0.31496062992125984" right="0" top="0" bottom="0" header="0" footer="0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Natasha</cp:lastModifiedBy>
  <cp:lastPrinted>2016-12-28T08:52:21Z</cp:lastPrinted>
  <dcterms:created xsi:type="dcterms:W3CDTF">2016-12-28T08:24:47Z</dcterms:created>
  <dcterms:modified xsi:type="dcterms:W3CDTF">2017-11-22T09:42:00Z</dcterms:modified>
  <cp:category/>
  <cp:version/>
  <cp:contentType/>
  <cp:contentStatus/>
</cp:coreProperties>
</file>