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1"/>
  </bookViews>
  <sheets>
    <sheet name="Приложение 3" sheetId="1" r:id="rId1"/>
    <sheet name="Приложение 4" sheetId="2" r:id="rId2"/>
  </sheets>
  <externalReferences>
    <externalReference r:id="rId5"/>
    <externalReference r:id="rId6"/>
  </externalReferences>
  <definedNames>
    <definedName name="_xlnm._FilterDatabase" localSheetId="0" hidden="1">'Приложение 3'!$A$10:$E$351</definedName>
    <definedName name="_xlnm._FilterDatabase" localSheetId="1" hidden="1">'Приложение 4'!$A$10:$E$280</definedName>
    <definedName name="asd15">#REF!</definedName>
    <definedName name="ggh">#REF!</definedName>
    <definedName name="hgghb" localSheetId="1">#REF!</definedName>
    <definedName name="hgghb">#REF!</definedName>
    <definedName name="А319" localSheetId="0">'Приложение 3'!#REF!</definedName>
    <definedName name="А319" localSheetId="1">'Приложение 4'!#REF!</definedName>
    <definedName name="А319">#REF!</definedName>
    <definedName name="_xlnm.Print_Area" localSheetId="0">'Приложение 3'!$A$1:$E$351</definedName>
    <definedName name="_xlnm.Print_Area" localSheetId="1">'Приложение 4'!$A$1:$F$280</definedName>
    <definedName name="рор">#REF!</definedName>
    <definedName name="ф123">#REF!</definedName>
    <definedName name="Ф320">#REF!</definedName>
    <definedName name="ф324">#REF!</definedName>
  </definedNames>
  <calcPr fullCalcOnLoad="1"/>
</workbook>
</file>

<file path=xl/sharedStrings.xml><?xml version="1.0" encoding="utf-8"?>
<sst xmlns="http://schemas.openxmlformats.org/spreadsheetml/2006/main" count="857" uniqueCount="217">
  <si>
    <t>Приложение 3</t>
  </si>
  <si>
    <t>к решению Совета  муниципального района "Ижемский" "О бюджете</t>
  </si>
  <si>
    <t xml:space="preserve">муниципального образования муниципального района "Ижемский" </t>
  </si>
  <si>
    <t>на 2018 год и плановый период 2019 и 2020 годов"</t>
  </si>
  <si>
    <t xml:space="preserve">от № </t>
  </si>
  <si>
    <t xml:space="preserve">Ведомственная структура расходов бюджета муниципального </t>
  </si>
  <si>
    <t>образования муниципального района "Ижемский" на 2018 год</t>
  </si>
  <si>
    <t xml:space="preserve">Наименование </t>
  </si>
  <si>
    <t>Гл</t>
  </si>
  <si>
    <t>КЦСР</t>
  </si>
  <si>
    <t>ВР</t>
  </si>
  <si>
    <t>Сумма (тыс. рублей)</t>
  </si>
  <si>
    <t>5</t>
  </si>
  <si>
    <t>Совет муниципального района "Ижемский"</t>
  </si>
  <si>
    <t>Непрограммные направления деятельности</t>
  </si>
  <si>
    <t>Руководство и управление в сфере установленных функций органов местного самоуправления (центральный аппарат)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</si>
  <si>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</si>
  <si>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</si>
  <si>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 государственных (муниципальных) нужд</t>
  </si>
  <si>
    <t>200</t>
  </si>
  <si>
    <t>Администрация муниципального района «Ижемский»</t>
  </si>
  <si>
    <t>903</t>
  </si>
  <si>
    <t>Муниципальная программа муниципального образования муниципального района "Ижемский" «Территориальное развитие"</t>
  </si>
  <si>
    <t>Подпрограмма "Строительство, обеспечение качественным, доступным жильем населения Ижемского района"</t>
  </si>
  <si>
    <t>Актуализация генеральных планов  и правил землепользования и застройки муниципальных образований поселений</t>
  </si>
  <si>
    <t>Строительство индивидуального жилья</t>
  </si>
  <si>
    <t>Предоставление земельных участков для индивидуального жилищного строительства или ведения личного подсобного хозяйства с возможностью возведения жилого дома с целью предоставления на бесплатной основе семьям, имеющим трех и более детей</t>
  </si>
  <si>
    <t>Содействие в предоставлении государственной  поддержки  на приобретение (строительство)  жилья отдельных категорий граждан, установленных законодательством Республики Коми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</si>
  <si>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</si>
  <si>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Социальное обеспечение и иные выплаты населению</t>
  </si>
  <si>
    <t>Содействие в предоставлении государственной поддержки на приобретение (строительство) жилья молодым семьям</t>
  </si>
  <si>
    <t xml:space="preserve">Предоставление молодым семьям, нуждающимся в улучшении жилищных условий социальных выплат на приобретение жилого помещения или создание объекта индивидуального жилищного строительства       </t>
  </si>
  <si>
    <t>01 1 46 L0200</t>
  </si>
  <si>
    <t>Осуществление государственных полномочий по обеспечению жилыми помещениями муниципального специализированного жилищного фонда, детей-сирот и детей, оставшихся без попечения родителей, лиц из числа детей-сирот и детей, оставшихся без попечения родителей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</si>
  <si>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</si>
  <si>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01 1 47 73030</t>
  </si>
  <si>
    <t>Капитальные вложения в объекты государственной (муниципальной) собственности</t>
  </si>
  <si>
    <t>Подпрограмма «Обеспечение благоприятного и безопасного проживания граждан на территории Ижемского района и качественными жилищно-коммунальными услугами населения»</t>
  </si>
  <si>
    <t>Реализация мероприятий по капитальному ремонту многоквартирных домов</t>
  </si>
  <si>
    <t>Отлов безнадзорных животных на территории Ижемского района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</si>
  <si>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</si>
  <si>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>Обеспечение функционирования деятельности муниципального учреждения "Жилищное управление"</t>
  </si>
  <si>
    <t>Предоставление субсидий бюджетным, автономным учреждениям и иным некоммерческим организациям</t>
  </si>
  <si>
    <t>Строительство и реконструкция объектов водоснабжения</t>
  </si>
  <si>
    <t>Строительство объектов водоснабжения</t>
  </si>
  <si>
    <t>Строительство и реконструкция объектов водоотведения и очистки сточных вод</t>
  </si>
  <si>
    <t>Выявление бесхозяйных объектов недвижимого имущества, используемых для передачи энергетических ресурсов, организации постановки в установленном порядке таких объектов на учет в качестве бесхозяйных объектов недвижимого имущества и затем признанию права муниципальной собственности на такие бесхозяйные объекты недвижимого имущества</t>
  </si>
  <si>
    <t>Подпрограмма «Развитие систем обращения с отходами»</t>
  </si>
  <si>
    <t>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</t>
  </si>
  <si>
    <t xml:space="preserve">Строительство объектов размещения (полигонов, площадок хранения) твердых бытовых и промышленных отходов
</t>
  </si>
  <si>
    <t>01 3 11 S2340</t>
  </si>
  <si>
    <t>Ликвидация и рекультивация несанкционированных свалок</t>
  </si>
  <si>
    <t>Муниципальная программа муниципального образования муниципального района "Ижемский" "Развитие экономики"</t>
  </si>
  <si>
    <t>Подпрограмма "Малое и среднее предпринимательство в Ижемском районе"</t>
  </si>
  <si>
    <t>Финансовая поддержка субъектов малого и среднего предпринимательства</t>
  </si>
  <si>
    <t>Поддержка субъектов малого предпринимательства</t>
  </si>
  <si>
    <t>Иные бюджетные ассигнования</t>
  </si>
  <si>
    <t>800</t>
  </si>
  <si>
    <t>Подпрограмма "Развитие агропромышленного комплекса в Ижемском районе"</t>
  </si>
  <si>
    <t>Финансовая поддержка сельскохозяйственных организаций, крестьянских (фермерских) хозяйств</t>
  </si>
  <si>
    <t>Муниципальная программа муниципального образования муниципального района "Ижемский" "Муниципальное управление"</t>
  </si>
  <si>
    <t>Подпрограмма "Управление муниципальным имуществом"</t>
  </si>
  <si>
    <t>Признание прав, регулирование отношений по имуществу для муниципальных нужд и оптимизация состава (структуры) муниципального имущества МО МР «Ижемский»</t>
  </si>
  <si>
    <t>Вовлечение в оборот муниципального имущества МО МР "Ижемский</t>
  </si>
  <si>
    <t>Подпрограмма "Электронный муниципалитет "</t>
  </si>
  <si>
    <t>Подготовка и размещение информации в СМИ (печатные СМИ, электронные СМИ и Интернет, радио и телевидение)</t>
  </si>
  <si>
    <t>Развитие и поддержка актуального состояния сайта администрации муниципального района «Ижемский»</t>
  </si>
  <si>
    <t>Автоматизация и модернизация рабочих мест специалистов администрации муниципального района «Ижемский» и муниципальных учреждений, осуществляющих работу с государственными и муниципальными информационными системами</t>
  </si>
  <si>
    <t>Подпрограмма "Развитие муниципальной службы муниципального района "Ижемский""</t>
  </si>
  <si>
    <t>Организация непрерывного профессионального образования и развития работников</t>
  </si>
  <si>
    <t>Муниципальная программа муниципального образования муниципального района "Ижемский" "Безопасность жизнедеятельности населения"</t>
  </si>
  <si>
    <t>Подпрограмма "Повышение пожарной безопасности на территории муниципального района "Ижемский""</t>
  </si>
  <si>
    <t>Оперативное реагирование сил и средств Ижемской районной подсистемы Коми республиканской подсистемы единой государственной системы предупреждения и ликвидации чрезвычайных ситуаций к выполнению задач по предупреждению и ликвидации последствий чрезвычайных ситуаций в период межсезоний вызванных природными и техногенными пожарами</t>
  </si>
  <si>
    <t>Подпрограмма "Профилактика терроризма и экстремизма на территории муниципального района "Ижемский""</t>
  </si>
  <si>
    <t>Приобретение и установка сетевых видеокамер для уличного  видеонаблюдения на территориях населенных пунктов муниципального района  "Ижемский"</t>
  </si>
  <si>
    <t>Муниципальная программа муниципального образования муниципального района "Ижемский" "Развитие транспортной системы"</t>
  </si>
  <si>
    <t>Подпрограмма "Развитие транспортной инфраструктуры и дорожного хозяйства"</t>
  </si>
  <si>
    <t>Обеспечение содержания, ремонта и капитального ремонта автомобильных дорог общего пользования местного значения и улично-дорожной сети</t>
  </si>
  <si>
    <t>Расходы на реализацию основного мероприятия</t>
  </si>
  <si>
    <t>Содержание автомобильных дорог общего пользования местного значения</t>
  </si>
  <si>
    <t>08 1 11 S2220</t>
  </si>
  <si>
    <t>Оборудование и содержание ледовых переправ и зимних автомобильных дорог общего пользования местного значения</t>
  </si>
  <si>
    <t>08 1 12 S2210</t>
  </si>
  <si>
    <t>Содержание элементов наплавного моста</t>
  </si>
  <si>
    <t>600</t>
  </si>
  <si>
    <t>Устройство наплавных мостов</t>
  </si>
  <si>
    <t>08 1 15 S2680</t>
  </si>
  <si>
    <t>Проведение работ по технической инвентаризации и государственной регистрации прав на автомобильные дороги общего пользования местного значения и внесение сведений о них в государственный кадастр недвижимости</t>
  </si>
  <si>
    <t>Подпрограмма "Организация транспортного обслуживания населения на территории муниципального района "Ижемский""</t>
  </si>
  <si>
    <t>Организация осуществления перевозок пассажиров и багажа автомобильным транспортом</t>
  </si>
  <si>
    <t>Организация осуществления перевозок пассажиров и багажа водным транспортом</t>
  </si>
  <si>
    <t>08 2 12 S2280</t>
  </si>
  <si>
    <t>Подпрограмма "Повышение безопасности дорожного движения на территории муниципального района "Ижемский""</t>
  </si>
  <si>
    <t>Обеспечение обустройства и содержания технических средств организации дорожного движения на автомобильных дорогах общего пользования местного значения, улицах, проездах</t>
  </si>
  <si>
    <t>Выполнение других обязательств государства</t>
  </si>
  <si>
    <t>Приобретение и доставка угля для нужд муниципальных учреждений</t>
  </si>
  <si>
    <t>Обслуживание муниципальных котельных</t>
  </si>
  <si>
    <t>Пенсии за выслугу лет лицам, замещавшим должности муниципальной службы и выборные должности в органах местного самоуправления</t>
  </si>
  <si>
    <t>300</t>
  </si>
  <si>
    <t>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</si>
  <si>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</si>
  <si>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</si>
  <si>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Реализация постановления администрации МР «Ижемский» «О наградах муниципального района «Ижемский»»</t>
  </si>
  <si>
    <t>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помещений, 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</si>
  <si>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</si>
  <si>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Осуществление  государственного полномочия Республики Коми, предусмотренного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</si>
  <si>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</si>
  <si>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"Об административной ответственности в Республике Коми"</t>
  </si>
  <si>
    <t>Межбюджетные трансферты</t>
  </si>
  <si>
    <t>500</t>
  </si>
  <si>
    <t>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Закона Республики Коми "Об административной ответственности в Республике Коми"</t>
  </si>
  <si>
    <t>Глава местной администрации (исполнительно-распорядительного органа муниципального образования)</t>
  </si>
  <si>
    <t>Контрольно-счетный орган муниципального района "Ижемский" - контрольно-счетная комиссия муниципального района "Ижемский"</t>
  </si>
  <si>
    <t>905</t>
  </si>
  <si>
    <t>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</si>
  <si>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Руководитель контрольно-счетной палаты муниципального образования и его заместители</t>
  </si>
  <si>
    <t>Управление культуры администрации муниципального района "Ижемский"</t>
  </si>
  <si>
    <t>956</t>
  </si>
  <si>
    <t>Муниципальная программа муниципального образования муниципального района "Ижемский" "Развитие и сохранение культуры"</t>
  </si>
  <si>
    <t>Укрепление и модернизация материально-технической базы объектов сферы культуры и искусства</t>
  </si>
  <si>
    <t>Приобретение специального оборудования, музыкальных инструментов для оснащения муниципальных учреждений сферы культуры</t>
  </si>
  <si>
    <t>03 0 11 S2150</t>
  </si>
  <si>
    <t>Реализация концепции информатизации сферы культуры и искусства</t>
  </si>
  <si>
    <t>Реализация концепции информатизации сферы культуры</t>
  </si>
  <si>
    <t>Реализация концепции информатизации сферы  искусства</t>
  </si>
  <si>
    <t>Развитие библиотечного дела</t>
  </si>
  <si>
    <t>Оказание муниципальных услуг (выполнение работ) библиотеками</t>
  </si>
  <si>
    <t>Поддержка отрасли культуры</t>
  </si>
  <si>
    <t>03 0 13 L5190</t>
  </si>
  <si>
    <t>Оказание муниципальных услуг (выполнение работ) музеями</t>
  </si>
  <si>
    <t>Создание безопасных условий в муниципальных учреждениях культуры и искусства</t>
  </si>
  <si>
    <t xml:space="preserve">Обеспечение первичных мер пожарной безопасности муниципальных учреждений культуры </t>
  </si>
  <si>
    <t>Обеспечение первичных мер пожарной безопасности муниципальных учреждений  искусства</t>
  </si>
  <si>
    <t>Оказание муниципальных услуг (выполнение работ) учреждениями культурно-досугового типа</t>
  </si>
  <si>
    <t>Поддержка художественного народного творчества, сохранение традиционной культуры</t>
  </si>
  <si>
    <t>Оказание муниципальных услуг (выполнение работ) учреждениями дополнительного образования</t>
  </si>
  <si>
    <t>Реализация народных проектов в сфере культуры и искусства</t>
  </si>
  <si>
    <t>Реализация народных проектов в сфере культуры и искусства, прошедших отбор в рамках проекта "Народный бюджет"</t>
  </si>
  <si>
    <t>03 0 25 S2460</t>
  </si>
  <si>
    <t xml:space="preserve">Руководство и управление в сфере установленных функций органов местного самоуправления </t>
  </si>
  <si>
    <t>Руководство и управление в сфере установленных функций органов местного самоуправления (централизованная бухгалтерия)</t>
  </si>
  <si>
    <t>Осуществление деятельности прочих учреждений</t>
  </si>
  <si>
    <t>Информационно-консультационная поддержка малого и среднего предпринимательства</t>
  </si>
  <si>
    <t>Содействие функционированию информационно-маркетингового центра малого и среднего предпринимательства</t>
  </si>
  <si>
    <t>05 1 12 S2180</t>
  </si>
  <si>
    <t>Предоставление мер социальной поддержки по оплате жилья и коммунальных услуг специалистам муниципальных учреждений</t>
  </si>
  <si>
    <t>Осуществление государственного полномочия Республики Коми по предоставлению мер социальной поддержки в форме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</si>
  <si>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Отдел физической культуры, спорта и туризма администрации муниципального района "Ижемский"</t>
  </si>
  <si>
    <t>Муниципальная программа муниципального образования муниципального района "Ижемский" "Развитие физической культуры и спорта"</t>
  </si>
  <si>
    <t>Реализация народных проектов в сфере физической культуры и спорта</t>
  </si>
  <si>
    <t>04 0 14 S2500</t>
  </si>
  <si>
    <t>Оказание муниципальных услуг (выполнение работ) учреждениями физкультурно-спортивной направленности</t>
  </si>
  <si>
    <t>Укрепление материально-технической базы учреждений физкультурно-спортивной направленности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</si>
  <si>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</t>
  </si>
  <si>
    <t>Организация, проведение официальных муниципальных соревнований для выявления перспективных и талантливых спортсменов, также обеспечение участия спортсменов муниципального района «Ижемский» в официальных межмуниципальных, республиканских, межрегиональных, всероссийских соревнованиях</t>
  </si>
  <si>
    <t>Поддержка спортсменов высокого класса</t>
  </si>
  <si>
    <t>Реализация постановления администрации МР "Ижемский" от 09.08.2011 г. № 536 "Об учреждении стипендии руководителя администрации муниципального района "Ижемский" спортсменам высокого класса, участвующим во Всероссийских спортивных мероприятиях"</t>
  </si>
  <si>
    <t>Управление образования администрации муниципального района "Ижемский"</t>
  </si>
  <si>
    <t>Муниципальная программа муниципального образования муниципального района "Ижемский" "Развитие образования"</t>
  </si>
  <si>
    <t xml:space="preserve">Реализация организациями, осуществляющими образовательную деятельность, дошкольных, основных и дополнительных общеобразовательных программ </t>
  </si>
  <si>
    <t>Обеспечение деятельности (оказание муниципальных услуг) муниципальных организаций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</si>
  <si>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</si>
  <si>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Компенсация за содержание ребенка (присмотр и уход за ребенком) в государственных, муниципальных образовательных организациях, а также иных образовательных организациях на территории Республики Коми, реализующих основную общеобразовательную программу дошкольного образования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</si>
  <si>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</si>
  <si>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Строительство и реконструкция объектов в сфере образования</t>
  </si>
  <si>
    <t>Проведение противопожарных мероприятий</t>
  </si>
  <si>
    <t>Создание условий для функционирования муниципальных образовательных организаций</t>
  </si>
  <si>
    <t>Cсоздание в общеобразовательных организациях, расположенных в сельской местности, условий для занятий физической культурой и спортом</t>
  </si>
  <si>
    <t>02 0 17 L0970</t>
  </si>
  <si>
    <t>Реализация народных проектов в сфере образования, прошедших отбор в рамках проекта «Народный бюджет»</t>
  </si>
  <si>
    <t>02 0 17 S2020</t>
  </si>
  <si>
    <t xml:space="preserve">Организация питания обучающихся в муниципальных образовательных организациях, реализующих программу начального, основного и среднего образования </t>
  </si>
  <si>
    <t>Организация питания обучающихся в муниципальных образовательных организациях, реализующих образовательную программу начального, основного и среднего образования</t>
  </si>
  <si>
    <t>02 0 18 S2000</t>
  </si>
  <si>
    <t>Развитие кадрового и инновационного потенциала педагогических работников муниципальных образовательных организаций</t>
  </si>
  <si>
    <t>Развитие системы поддержки талантливых детей и одаренных учащихся</t>
  </si>
  <si>
    <t>Развитие муниципальной системы оценки качества образования</t>
  </si>
  <si>
    <t>Совершенствование деятельности муниципальных образовательных организаций по сохранению, укреплению здоровья обучающихся и воспитанников</t>
  </si>
  <si>
    <t>Создание условий для вовлечения молодежи в социальную практику, гражданского образования и патриотического воспитания молодежи, содействие формированию правовых, культурных и нравственных ценностей среди молодежи</t>
  </si>
  <si>
    <t>Обеспечение оздоровления и отдыха детей Ижемского района</t>
  </si>
  <si>
    <t>Мероприятия по проведению оздоровительной кампании детей Ижемского района</t>
  </si>
  <si>
    <t>02 0 41 S2040</t>
  </si>
  <si>
    <t>Организация трудовых объединений в образовательных организациях и совместно с предприятиями для несовершеннолетних подростков в возрасте от 14 до 18 лет</t>
  </si>
  <si>
    <t>02 0 42 S2040</t>
  </si>
  <si>
    <t>Руководство и управление в сфере установленных функций органов местного самоуправления</t>
  </si>
  <si>
    <t>Оказание муниципальных услуг (выполнение работ) учреждениями дополнительного образования детей физкультурно-спортивной направленности</t>
  </si>
  <si>
    <t>Ведомственная целевая программа "Развитие лыжных гонок и национальных видов спорта "Северное многоборье"</t>
  </si>
  <si>
    <t>Проведение районных соревнований юных инспекторов движения «Безопасное колесо» среди учащихся школ муниципального района «Ижемский</t>
  </si>
  <si>
    <t>Обеспечение участия команды учащихся школ муниципального района «Ижемский» на республиканских соревнованиях «Безопасное колесо»</t>
  </si>
  <si>
    <t>Мероприятия в области социальной политики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</si>
  <si>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</si>
  <si>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Финансовое управление администрации муниципального района "Ижемский"</t>
  </si>
  <si>
    <t>992</t>
  </si>
  <si>
    <t>Подпрограмма "Управление муниципальными финансами и муниципальным долгом"</t>
  </si>
  <si>
    <t>Выравнивание бюджетной обеспеченности сельских поселений</t>
  </si>
  <si>
    <t>Дотации на выравнивание бюджетной обеспеченности сельских поселений</t>
  </si>
  <si>
    <t>Субвенции на реализацию государственных полномочий по расчету и предоставлению дотаций на выравнивание бюджетной обеспеченности  поселений</t>
  </si>
  <si>
    <t>Обслуживание муниципального долга МР "Ижемский"</t>
  </si>
  <si>
    <t>Обслуживание государственного (муниципального) долга</t>
  </si>
  <si>
    <t>Дотации поселениям на поддержку мер по обеспечению сбалансированности бюджетов</t>
  </si>
  <si>
    <t>Осуществление переданных полномочий поселений по формированию, исполнению и текущему контролю за исполнением бюджетов поселений в соответствии с заключенными соглашениями</t>
  </si>
  <si>
    <t>Субвенции на осуществление первичного воинского учета на территориях, где отсутствуют военные комиссариаты</t>
  </si>
  <si>
    <t>Субвенции на осуществление полномочий Российской Федерации по государственной регистрации актов гражданского состояния</t>
  </si>
  <si>
    <t>Осуществление государственного полномочия Республики Коми, предусмотренного статьей 2 Закона Республики Коми "О наделении органов местного самоуправления в Республике Коми отдельными государственными полномочиями в сфере  государственной регистрации актов гражданского состояния"</t>
  </si>
  <si>
    <t>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</si>
  <si>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Резервный фонд администрации муниципального района "Ижемский"</t>
  </si>
  <si>
    <t>Резервный фонд администрации муниципального района "Ижемский" по предупреждению и ликвидации чрезвычайных ситуаций и последствий стихийных бедствий</t>
  </si>
  <si>
    <t>ВСЕГО РАСХОДОВ</t>
  </si>
  <si>
    <t>Приложение 4</t>
  </si>
  <si>
    <t>Ведомственная структура расходов бюджета муниципального образования</t>
  </si>
  <si>
    <t>муниципального района "Ижемский" на плановый период 2019 и 2020 годов</t>
  </si>
  <si>
    <t>2019 год</t>
  </si>
  <si>
    <t>2020 год</t>
  </si>
  <si>
    <t>Реализация мероприятий по переселению граждан из аварийного жилищного фонда</t>
  </si>
  <si>
    <t>Обеспечение обустройства и установки автобусных павильонов на автомобильных дорогах общего пользования местного значения, улицах, проездах</t>
  </si>
  <si>
    <t>Проведение выборов в представительный орган муниципального района</t>
  </si>
  <si>
    <t>Условно утверждаемые (утвержденные) расходы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</si>
</sst>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  <numFmt numFmtId="166" formatCode="00\ 0\ 00\ 00000"/>
    <numFmt numFmtId="167" formatCode="00\ 0\ 0000"/>
    <numFmt numFmtId="168" formatCode="?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10"/>
      <color indexed="10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5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/>
      <protection/>
    </xf>
    <xf numFmtId="0" fontId="2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0" fontId="0" fillId="32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16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165" fontId="20" fillId="0" borderId="1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20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wrapText="1"/>
    </xf>
    <xf numFmtId="49" fontId="20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 horizontal="left" vertical="top" wrapText="1"/>
    </xf>
    <xf numFmtId="164" fontId="20" fillId="0" borderId="11" xfId="0" applyNumberFormat="1" applyFont="1" applyBorder="1" applyAlignment="1">
      <alignment horizontal="right" wrapText="1"/>
    </xf>
    <xf numFmtId="0" fontId="21" fillId="0" borderId="11" xfId="0" applyFont="1" applyFill="1" applyBorder="1" applyAlignment="1">
      <alignment wrapText="1"/>
    </xf>
    <xf numFmtId="49" fontId="21" fillId="0" borderId="11" xfId="0" applyNumberFormat="1" applyFont="1" applyBorder="1" applyAlignment="1">
      <alignment horizontal="center" wrapText="1"/>
    </xf>
    <xf numFmtId="166" fontId="21" fillId="0" borderId="11" xfId="0" applyNumberFormat="1" applyFont="1" applyBorder="1" applyAlignment="1">
      <alignment horizontal="center" wrapText="1"/>
    </xf>
    <xf numFmtId="164" fontId="21" fillId="0" borderId="11" xfId="0" applyNumberFormat="1" applyFont="1" applyBorder="1" applyAlignment="1">
      <alignment horizontal="right" wrapText="1"/>
    </xf>
    <xf numFmtId="0" fontId="22" fillId="0" borderId="11" xfId="0" applyFont="1" applyFill="1" applyBorder="1" applyAlignment="1">
      <alignment horizontal="left" wrapText="1" indent="1"/>
    </xf>
    <xf numFmtId="0" fontId="22" fillId="0" borderId="0" xfId="0" applyFont="1" applyFill="1" applyBorder="1" applyAlignment="1">
      <alignment horizontal="left" wrapText="1" indent="1"/>
    </xf>
    <xf numFmtId="49" fontId="21" fillId="0" borderId="0" xfId="0" applyNumberFormat="1" applyFont="1" applyBorder="1" applyAlignment="1">
      <alignment horizontal="center" wrapText="1"/>
    </xf>
    <xf numFmtId="167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right" wrapText="1"/>
    </xf>
    <xf numFmtId="0" fontId="20" fillId="0" borderId="11" xfId="0" applyFont="1" applyFill="1" applyBorder="1" applyAlignment="1">
      <alignment wrapText="1"/>
    </xf>
    <xf numFmtId="49" fontId="20" fillId="0" borderId="11" xfId="0" applyNumberFormat="1" applyFont="1" applyFill="1" applyBorder="1" applyAlignment="1">
      <alignment horizontal="center" wrapText="1"/>
    </xf>
    <xf numFmtId="49" fontId="21" fillId="0" borderId="11" xfId="0" applyNumberFormat="1" applyFont="1" applyFill="1" applyBorder="1" applyAlignment="1">
      <alignment horizontal="center" wrapText="1"/>
    </xf>
    <xf numFmtId="164" fontId="20" fillId="0" borderId="11" xfId="0" applyNumberFormat="1" applyFont="1" applyFill="1" applyBorder="1" applyAlignment="1">
      <alignment horizontal="right" wrapText="1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0" fillId="0" borderId="11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166" fontId="20" fillId="0" borderId="11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/>
    </xf>
    <xf numFmtId="164" fontId="20" fillId="0" borderId="11" xfId="0" applyNumberFormat="1" applyFont="1" applyFill="1" applyBorder="1" applyAlignment="1">
      <alignment/>
    </xf>
    <xf numFmtId="166" fontId="21" fillId="0" borderId="11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/>
    </xf>
    <xf numFmtId="164" fontId="21" fillId="0" borderId="11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1" fillId="0" borderId="11" xfId="0" applyFont="1" applyFill="1" applyBorder="1" applyAlignment="1">
      <alignment horizontal="left" wrapText="1"/>
    </xf>
    <xf numFmtId="49" fontId="21" fillId="0" borderId="11" xfId="0" applyNumberFormat="1" applyFont="1" applyFill="1" applyBorder="1" applyAlignment="1">
      <alignment horizontal="center"/>
    </xf>
    <xf numFmtId="164" fontId="21" fillId="0" borderId="11" xfId="0" applyNumberFormat="1" applyFont="1" applyFill="1" applyBorder="1" applyAlignment="1">
      <alignment horizontal="right"/>
    </xf>
    <xf numFmtId="0" fontId="48" fillId="0" borderId="11" xfId="0" applyFont="1" applyFill="1" applyBorder="1" applyAlignment="1">
      <alignment horizontal="left" vertical="center" wrapText="1"/>
    </xf>
    <xf numFmtId="49" fontId="21" fillId="0" borderId="11" xfId="129" applyNumberFormat="1" applyFont="1" applyFill="1" applyBorder="1" applyAlignment="1">
      <alignment horizontal="left" vertical="center" wrapText="1"/>
      <protection/>
    </xf>
    <xf numFmtId="49" fontId="21" fillId="0" borderId="11" xfId="132" applyNumberFormat="1" applyFont="1" applyFill="1" applyBorder="1" applyAlignment="1">
      <alignment horizontal="left" vertical="center" wrapText="1"/>
      <protection/>
    </xf>
    <xf numFmtId="0" fontId="48" fillId="0" borderId="11" xfId="0" applyFont="1" applyFill="1" applyBorder="1" applyAlignment="1">
      <alignment vertical="center" wrapText="1"/>
    </xf>
    <xf numFmtId="168" fontId="21" fillId="0" borderId="11" xfId="134" applyNumberFormat="1" applyFont="1" applyFill="1" applyBorder="1" applyAlignment="1">
      <alignment horizontal="left" vertical="center" wrapText="1"/>
      <protection/>
    </xf>
    <xf numFmtId="49" fontId="20" fillId="0" borderId="11" xfId="100" applyNumberFormat="1" applyFont="1" applyFill="1" applyBorder="1" applyAlignment="1">
      <alignment horizontal="left" vertical="center" wrapText="1"/>
      <protection/>
    </xf>
    <xf numFmtId="49" fontId="21" fillId="0" borderId="11" xfId="101" applyNumberFormat="1" applyFont="1" applyFill="1" applyBorder="1" applyAlignment="1">
      <alignment horizontal="left" vertical="center" wrapText="1"/>
      <protection/>
    </xf>
    <xf numFmtId="49" fontId="21" fillId="0" borderId="11" xfId="142" applyNumberFormat="1" applyFont="1" applyFill="1" applyBorder="1" applyAlignment="1">
      <alignment horizontal="left" vertical="center" wrapText="1"/>
      <protection/>
    </xf>
    <xf numFmtId="49" fontId="21" fillId="0" borderId="11" xfId="103" applyNumberFormat="1" applyFont="1" applyFill="1" applyBorder="1" applyAlignment="1">
      <alignment horizontal="left" vertical="center" wrapText="1"/>
      <protection/>
    </xf>
    <xf numFmtId="49" fontId="21" fillId="0" borderId="11" xfId="105" applyNumberFormat="1" applyFont="1" applyFill="1" applyBorder="1" applyAlignment="1">
      <alignment horizontal="left" vertical="center" wrapText="1"/>
      <protection/>
    </xf>
    <xf numFmtId="0" fontId="48" fillId="0" borderId="11" xfId="0" applyNumberFormat="1" applyFont="1" applyFill="1" applyBorder="1" applyAlignment="1">
      <alignment horizontal="left" vertical="center" wrapText="1"/>
    </xf>
    <xf numFmtId="49" fontId="20" fillId="0" borderId="11" xfId="107" applyNumberFormat="1" applyFont="1" applyFill="1" applyBorder="1" applyAlignment="1">
      <alignment horizontal="left" vertical="center" wrapText="1"/>
      <protection/>
    </xf>
    <xf numFmtId="0" fontId="48" fillId="0" borderId="11" xfId="0" applyFont="1" applyFill="1" applyBorder="1" applyAlignment="1">
      <alignment wrapText="1"/>
    </xf>
    <xf numFmtId="49" fontId="20" fillId="0" borderId="11" xfId="85" applyNumberFormat="1" applyFont="1" applyFill="1" applyBorder="1" applyAlignment="1">
      <alignment horizontal="left" vertical="center" wrapText="1"/>
      <protection/>
    </xf>
    <xf numFmtId="11" fontId="21" fillId="0" borderId="11" xfId="42" applyNumberFormat="1" applyFont="1" applyFill="1" applyBorder="1" applyAlignment="1" applyProtection="1">
      <alignment wrapText="1"/>
      <protection/>
    </xf>
    <xf numFmtId="49" fontId="20" fillId="0" borderId="11" xfId="0" applyNumberFormat="1" applyFont="1" applyFill="1" applyBorder="1" applyAlignment="1">
      <alignment horizontal="center"/>
    </xf>
    <xf numFmtId="164" fontId="20" fillId="0" borderId="11" xfId="0" applyNumberFormat="1" applyFont="1" applyFill="1" applyBorder="1" applyAlignment="1">
      <alignment horizontal="right"/>
    </xf>
    <xf numFmtId="49" fontId="20" fillId="0" borderId="11" xfId="88" applyNumberFormat="1" applyFont="1" applyFill="1" applyBorder="1" applyAlignment="1">
      <alignment horizontal="left" vertical="center" wrapText="1"/>
      <protection/>
    </xf>
    <xf numFmtId="49" fontId="21" fillId="0" borderId="11" xfId="90" applyNumberFormat="1" applyFont="1" applyFill="1" applyBorder="1" applyAlignment="1">
      <alignment horizontal="left" vertical="center" wrapText="1"/>
      <protection/>
    </xf>
    <xf numFmtId="164" fontId="21" fillId="0" borderId="11" xfId="0" applyNumberFormat="1" applyFont="1" applyFill="1" applyBorder="1" applyAlignment="1">
      <alignment horizontal="right" wrapText="1"/>
    </xf>
    <xf numFmtId="49" fontId="20" fillId="0" borderId="11" xfId="91" applyNumberFormat="1" applyFont="1" applyFill="1" applyBorder="1" applyAlignment="1">
      <alignment horizontal="left" vertical="center" wrapText="1"/>
      <protection/>
    </xf>
    <xf numFmtId="164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9" fontId="21" fillId="0" borderId="11" xfId="91" applyNumberFormat="1" applyFont="1" applyFill="1" applyBorder="1" applyAlignment="1">
      <alignment horizontal="left" vertical="center" wrapText="1"/>
      <protection/>
    </xf>
    <xf numFmtId="49" fontId="20" fillId="0" borderId="11" xfId="141" applyNumberFormat="1" applyFont="1" applyFill="1" applyBorder="1" applyAlignment="1">
      <alignment horizontal="left" vertical="center" wrapText="1"/>
      <protection/>
    </xf>
    <xf numFmtId="49" fontId="20" fillId="0" borderId="11" xfId="0" applyNumberFormat="1" applyFont="1" applyBorder="1" applyAlignment="1" applyProtection="1">
      <alignment horizontal="left" vertical="center" wrapText="1"/>
      <protection/>
    </xf>
    <xf numFmtId="49" fontId="21" fillId="0" borderId="11" xfId="0" applyNumberFormat="1" applyFont="1" applyBorder="1" applyAlignment="1" applyProtection="1">
      <alignment horizontal="left" vertical="center" wrapText="1"/>
      <protection/>
    </xf>
    <xf numFmtId="164" fontId="48" fillId="0" borderId="11" xfId="0" applyNumberFormat="1" applyFont="1" applyFill="1" applyBorder="1" applyAlignment="1">
      <alignment horizontal="right" wrapText="1"/>
    </xf>
    <xf numFmtId="49" fontId="20" fillId="0" borderId="11" xfId="0" applyNumberFormat="1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wrapText="1"/>
    </xf>
    <xf numFmtId="49" fontId="20" fillId="0" borderId="11" xfId="92" applyNumberFormat="1" applyFont="1" applyFill="1" applyBorder="1" applyAlignment="1">
      <alignment horizontal="left" vertical="center" wrapText="1"/>
      <protection/>
    </xf>
    <xf numFmtId="168" fontId="21" fillId="0" borderId="11" xfId="92" applyNumberFormat="1" applyFont="1" applyFill="1" applyBorder="1" applyAlignment="1">
      <alignment horizontal="left" vertical="center" wrapText="1"/>
      <protection/>
    </xf>
    <xf numFmtId="0" fontId="21" fillId="0" borderId="11" xfId="0" applyNumberFormat="1" applyFont="1" applyFill="1" applyBorder="1" applyAlignment="1">
      <alignment horizontal="left" wrapText="1"/>
    </xf>
    <xf numFmtId="0" fontId="49" fillId="0" borderId="11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49" fontId="21" fillId="0" borderId="11" xfId="0" applyNumberFormat="1" applyFont="1" applyBorder="1" applyAlignment="1" applyProtection="1">
      <alignment horizontal="left" vertical="center" wrapText="1"/>
      <protection/>
    </xf>
    <xf numFmtId="49" fontId="21" fillId="0" borderId="11" xfId="75" applyNumberFormat="1" applyFont="1" applyFill="1" applyBorder="1" applyAlignment="1">
      <alignment horizontal="left" vertical="center" wrapText="1"/>
      <protection/>
    </xf>
    <xf numFmtId="0" fontId="21" fillId="0" borderId="0" xfId="0" applyFont="1" applyAlignment="1">
      <alignment/>
    </xf>
    <xf numFmtId="49" fontId="21" fillId="0" borderId="11" xfId="86" applyNumberFormat="1" applyFont="1" applyFill="1" applyBorder="1" applyAlignment="1">
      <alignment horizontal="left" vertical="center" wrapText="1"/>
      <protection/>
    </xf>
    <xf numFmtId="0" fontId="49" fillId="0" borderId="11" xfId="0" applyFont="1" applyFill="1" applyBorder="1" applyAlignment="1">
      <alignment vertical="center" wrapText="1"/>
    </xf>
    <xf numFmtId="49" fontId="21" fillId="0" borderId="11" xfId="97" applyNumberFormat="1" applyFont="1" applyFill="1" applyBorder="1" applyAlignment="1">
      <alignment horizontal="left" vertical="center" wrapText="1"/>
      <protection/>
    </xf>
    <xf numFmtId="49" fontId="21" fillId="0" borderId="11" xfId="130" applyNumberFormat="1" applyFont="1" applyFill="1" applyBorder="1" applyAlignment="1">
      <alignment horizontal="left" vertical="center" wrapText="1"/>
      <protection/>
    </xf>
    <xf numFmtId="49" fontId="20" fillId="0" borderId="11" xfId="61" applyNumberFormat="1" applyFont="1" applyFill="1" applyBorder="1" applyAlignment="1">
      <alignment horizontal="left" vertical="center" wrapText="1"/>
      <protection/>
    </xf>
    <xf numFmtId="49" fontId="21" fillId="0" borderId="11" xfId="74" applyNumberFormat="1" applyFont="1" applyFill="1" applyBorder="1" applyAlignment="1">
      <alignment horizontal="left" vertical="center" wrapText="1"/>
      <protection/>
    </xf>
    <xf numFmtId="164" fontId="5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21" fillId="0" borderId="11" xfId="76" applyNumberFormat="1" applyFont="1" applyFill="1" applyBorder="1" applyAlignment="1">
      <alignment horizontal="left" vertical="center" wrapText="1"/>
      <protection/>
    </xf>
    <xf numFmtId="49" fontId="21" fillId="0" borderId="11" xfId="66" applyNumberFormat="1" applyFont="1" applyFill="1" applyBorder="1" applyAlignment="1">
      <alignment horizontal="left" vertical="center" wrapText="1"/>
      <protection/>
    </xf>
    <xf numFmtId="0" fontId="21" fillId="0" borderId="0" xfId="0" applyFont="1" applyAlignment="1">
      <alignment wrapText="1"/>
    </xf>
    <xf numFmtId="168" fontId="21" fillId="0" borderId="11" xfId="135" applyNumberFormat="1" applyFont="1" applyFill="1" applyBorder="1" applyAlignment="1">
      <alignment horizontal="left" vertical="center" wrapText="1"/>
      <protection/>
    </xf>
    <xf numFmtId="49" fontId="18" fillId="0" borderId="12" xfId="74" applyNumberFormat="1" applyFont="1" applyBorder="1" applyAlignment="1">
      <alignment horizontal="left" vertical="center" wrapText="1"/>
      <protection/>
    </xf>
    <xf numFmtId="49" fontId="21" fillId="0" borderId="11" xfId="140" applyNumberFormat="1" applyFont="1" applyFill="1" applyBorder="1" applyAlignment="1">
      <alignment horizontal="left" vertical="center" wrapText="1"/>
      <protection/>
    </xf>
    <xf numFmtId="49" fontId="21" fillId="0" borderId="11" xfId="139" applyNumberFormat="1" applyFont="1" applyFill="1" applyBorder="1" applyAlignment="1">
      <alignment horizontal="left" vertical="center" wrapText="1"/>
      <protection/>
    </xf>
    <xf numFmtId="168" fontId="21" fillId="0" borderId="11" xfId="137" applyNumberFormat="1" applyFont="1" applyFill="1" applyBorder="1" applyAlignment="1">
      <alignment horizontal="left" vertical="center" wrapText="1"/>
      <protection/>
    </xf>
    <xf numFmtId="168" fontId="21" fillId="0" borderId="11" xfId="72" applyNumberFormat="1" applyFont="1" applyFill="1" applyBorder="1" applyAlignment="1">
      <alignment horizontal="left" vertical="center" wrapText="1"/>
      <protection/>
    </xf>
    <xf numFmtId="168" fontId="21" fillId="0" borderId="11" xfId="73" applyNumberFormat="1" applyFont="1" applyFill="1" applyBorder="1" applyAlignment="1">
      <alignment horizontal="left" vertical="center" wrapText="1"/>
      <protection/>
    </xf>
    <xf numFmtId="49" fontId="21" fillId="0" borderId="11" xfId="80" applyNumberFormat="1" applyFont="1" applyFill="1" applyBorder="1" applyAlignment="1">
      <alignment horizontal="left" vertical="center" wrapText="1"/>
      <protection/>
    </xf>
    <xf numFmtId="0" fontId="20" fillId="0" borderId="13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1" fillId="0" borderId="11" xfId="0" applyFont="1" applyBorder="1" applyAlignment="1">
      <alignment horizontal="left" wrapText="1"/>
    </xf>
    <xf numFmtId="49" fontId="21" fillId="0" borderId="11" xfId="145" applyNumberFormat="1" applyFont="1" applyFill="1" applyBorder="1" applyAlignment="1">
      <alignment horizontal="left" vertical="center" wrapText="1"/>
      <protection/>
    </xf>
    <xf numFmtId="0" fontId="48" fillId="0" borderId="11" xfId="145" applyFont="1" applyFill="1" applyBorder="1" applyAlignment="1">
      <alignment vertical="center" wrapText="1"/>
      <protection/>
    </xf>
    <xf numFmtId="0" fontId="21" fillId="0" borderId="11" xfId="0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21" fillId="0" borderId="11" xfId="145" applyNumberFormat="1" applyFont="1" applyBorder="1" applyAlignment="1">
      <alignment horizontal="left" vertical="center" wrapText="1"/>
      <protection/>
    </xf>
    <xf numFmtId="49" fontId="21" fillId="0" borderId="11" xfId="89" applyNumberFormat="1" applyFont="1" applyFill="1" applyBorder="1" applyAlignment="1">
      <alignment horizontal="left" vertical="center" wrapText="1"/>
      <protection/>
    </xf>
    <xf numFmtId="0" fontId="20" fillId="0" borderId="11" xfId="0" applyFont="1" applyFill="1" applyBorder="1" applyAlignment="1">
      <alignment horizontal="center"/>
    </xf>
    <xf numFmtId="49" fontId="21" fillId="0" borderId="11" xfId="77" applyNumberFormat="1" applyFont="1" applyFill="1" applyBorder="1" applyAlignment="1">
      <alignment horizontal="left" vertical="center" wrapText="1"/>
      <protection/>
    </xf>
    <xf numFmtId="168" fontId="21" fillId="0" borderId="11" xfId="144" applyNumberFormat="1" applyFont="1" applyFill="1" applyBorder="1" applyAlignment="1">
      <alignment horizontal="left" vertical="center" wrapText="1"/>
      <protection/>
    </xf>
    <xf numFmtId="0" fontId="22" fillId="0" borderId="13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wrapText="1"/>
    </xf>
    <xf numFmtId="167" fontId="20" fillId="0" borderId="11" xfId="0" applyNumberFormat="1" applyFont="1" applyFill="1" applyBorder="1" applyAlignment="1">
      <alignment horizontal="center" wrapText="1"/>
    </xf>
    <xf numFmtId="49" fontId="20" fillId="0" borderId="11" xfId="110" applyNumberFormat="1" applyFont="1" applyFill="1" applyBorder="1" applyAlignment="1">
      <alignment horizontal="left" vertical="center" wrapText="1"/>
      <protection/>
    </xf>
    <xf numFmtId="49" fontId="21" fillId="0" borderId="11" xfId="117" applyNumberFormat="1" applyFont="1" applyFill="1" applyBorder="1" applyAlignment="1">
      <alignment horizontal="left" vertical="center" wrapText="1"/>
      <protection/>
    </xf>
    <xf numFmtId="49" fontId="21" fillId="0" borderId="11" xfId="118" applyNumberFormat="1" applyFont="1" applyFill="1" applyBorder="1" applyAlignment="1">
      <alignment horizontal="left" vertical="center" wrapText="1"/>
      <protection/>
    </xf>
    <xf numFmtId="49" fontId="21" fillId="0" borderId="11" xfId="126" applyNumberFormat="1" applyFont="1" applyFill="1" applyBorder="1" applyAlignment="1">
      <alignment horizontal="left" vertical="center" wrapText="1"/>
      <protection/>
    </xf>
    <xf numFmtId="168" fontId="21" fillId="0" borderId="11" xfId="126" applyNumberFormat="1" applyFont="1" applyFill="1" applyBorder="1" applyAlignment="1">
      <alignment horizontal="left" vertical="center" wrapText="1"/>
      <protection/>
    </xf>
    <xf numFmtId="49" fontId="18" fillId="0" borderId="16" xfId="117" applyNumberFormat="1" applyFont="1" applyBorder="1" applyAlignment="1">
      <alignment horizontal="left" vertical="center" wrapText="1"/>
      <protection/>
    </xf>
    <xf numFmtId="49" fontId="18" fillId="0" borderId="0" xfId="117" applyNumberFormat="1" applyFont="1" applyBorder="1" applyAlignment="1">
      <alignment horizontal="left" vertical="center" wrapText="1"/>
      <protection/>
    </xf>
    <xf numFmtId="0" fontId="21" fillId="0" borderId="11" xfId="0" applyFont="1" applyFill="1" applyBorder="1" applyAlignment="1">
      <alignment vertical="top" wrapText="1"/>
    </xf>
    <xf numFmtId="49" fontId="21" fillId="0" borderId="11" xfId="127" applyNumberFormat="1" applyFont="1" applyFill="1" applyBorder="1" applyAlignment="1">
      <alignment horizontal="left" vertical="center" wrapText="1"/>
      <protection/>
    </xf>
    <xf numFmtId="49" fontId="21" fillId="0" borderId="11" xfId="128" applyNumberFormat="1" applyFont="1" applyFill="1" applyBorder="1" applyAlignment="1">
      <alignment horizontal="left" vertical="center" wrapText="1"/>
      <protection/>
    </xf>
    <xf numFmtId="0" fontId="49" fillId="0" borderId="11" xfId="145" applyFont="1" applyFill="1" applyBorder="1" applyAlignment="1">
      <alignment vertical="center" wrapText="1"/>
      <protection/>
    </xf>
    <xf numFmtId="0" fontId="48" fillId="0" borderId="11" xfId="145" applyFont="1" applyFill="1" applyBorder="1" applyAlignment="1">
      <alignment horizontal="left" vertical="center" wrapText="1"/>
      <protection/>
    </xf>
    <xf numFmtId="0" fontId="48" fillId="0" borderId="11" xfId="145" applyFont="1" applyFill="1" applyBorder="1" applyAlignment="1">
      <alignment wrapText="1"/>
      <protection/>
    </xf>
    <xf numFmtId="16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49" fontId="21" fillId="0" borderId="11" xfId="0" applyNumberFormat="1" applyFont="1" applyFill="1" applyBorder="1" applyAlignment="1">
      <alignment/>
    </xf>
    <xf numFmtId="49" fontId="21" fillId="0" borderId="11" xfId="0" applyNumberFormat="1" applyFont="1" applyFill="1" applyBorder="1" applyAlignment="1" applyProtection="1">
      <alignment horizontal="left" vertical="center" wrapText="1"/>
      <protection/>
    </xf>
    <xf numFmtId="49" fontId="21" fillId="0" borderId="11" xfId="0" applyNumberFormat="1" applyFont="1" applyFill="1" applyBorder="1" applyAlignment="1">
      <alignment horizontal="left" wrapText="1"/>
    </xf>
    <xf numFmtId="49" fontId="21" fillId="0" borderId="11" xfId="122" applyNumberFormat="1" applyFont="1" applyFill="1" applyBorder="1" applyAlignment="1">
      <alignment horizontal="left" vertical="center" wrapText="1"/>
      <protection/>
    </xf>
    <xf numFmtId="49" fontId="21" fillId="0" borderId="11" xfId="125" applyNumberFormat="1" applyFont="1" applyFill="1" applyBorder="1" applyAlignment="1">
      <alignment horizontal="left" vertical="center" wrapText="1"/>
      <protection/>
    </xf>
    <xf numFmtId="49" fontId="21" fillId="0" borderId="11" xfId="79" applyNumberFormat="1" applyFont="1" applyFill="1" applyBorder="1" applyAlignment="1">
      <alignment horizontal="left" vertical="center" wrapText="1"/>
      <protection/>
    </xf>
    <xf numFmtId="49" fontId="20" fillId="0" borderId="11" xfId="54" applyNumberFormat="1" applyFont="1" applyFill="1" applyBorder="1" applyAlignment="1">
      <alignment horizontal="left" vertical="center" wrapText="1"/>
      <protection/>
    </xf>
    <xf numFmtId="49" fontId="21" fillId="0" borderId="11" xfId="56" applyNumberFormat="1" applyFont="1" applyFill="1" applyBorder="1" applyAlignment="1">
      <alignment horizontal="left" vertical="center" wrapText="1"/>
      <protection/>
    </xf>
    <xf numFmtId="49" fontId="21" fillId="0" borderId="12" xfId="57" applyNumberFormat="1" applyFont="1" applyFill="1" applyBorder="1" applyAlignment="1">
      <alignment horizontal="left" vertical="center" wrapText="1"/>
      <protection/>
    </xf>
    <xf numFmtId="49" fontId="21" fillId="0" borderId="11" xfId="58" applyNumberFormat="1" applyFont="1" applyFill="1" applyBorder="1" applyAlignment="1">
      <alignment horizontal="left" vertical="center" wrapText="1"/>
      <protection/>
    </xf>
    <xf numFmtId="49" fontId="21" fillId="0" borderId="11" xfId="62" applyNumberFormat="1" applyFont="1" applyFill="1" applyBorder="1" applyAlignment="1">
      <alignment horizontal="left" vertical="center" wrapText="1"/>
      <protection/>
    </xf>
    <xf numFmtId="49" fontId="21" fillId="0" borderId="11" xfId="67" applyNumberFormat="1" applyFont="1" applyFill="1" applyBorder="1" applyAlignment="1">
      <alignment horizontal="left" vertical="center" wrapText="1"/>
      <protection/>
    </xf>
    <xf numFmtId="168" fontId="21" fillId="0" borderId="11" xfId="68" applyNumberFormat="1" applyFont="1" applyFill="1" applyBorder="1" applyAlignment="1">
      <alignment horizontal="left" vertical="center" wrapText="1"/>
      <protection/>
    </xf>
    <xf numFmtId="168" fontId="21" fillId="0" borderId="11" xfId="69" applyNumberFormat="1" applyFont="1" applyFill="1" applyBorder="1" applyAlignment="1">
      <alignment horizontal="left" vertical="center" wrapText="1"/>
      <protection/>
    </xf>
    <xf numFmtId="0" fontId="21" fillId="0" borderId="11" xfId="0" applyFont="1" applyFill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wrapText="1"/>
    </xf>
    <xf numFmtId="49" fontId="21" fillId="0" borderId="11" xfId="81" applyNumberFormat="1" applyFont="1" applyFill="1" applyBorder="1" applyAlignment="1">
      <alignment horizontal="left" vertical="center" wrapText="1"/>
      <protection/>
    </xf>
    <xf numFmtId="0" fontId="22" fillId="0" borderId="11" xfId="0" applyFont="1" applyFill="1" applyBorder="1" applyAlignment="1">
      <alignment wrapText="1"/>
    </xf>
    <xf numFmtId="49" fontId="21" fillId="0" borderId="11" xfId="82" applyNumberFormat="1" applyFont="1" applyFill="1" applyBorder="1" applyAlignment="1">
      <alignment horizontal="left" vertical="center" wrapText="1"/>
      <protection/>
    </xf>
    <xf numFmtId="0" fontId="20" fillId="0" borderId="11" xfId="0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165" fontId="20" fillId="0" borderId="11" xfId="0" applyNumberFormat="1" applyFont="1" applyFill="1" applyBorder="1" applyAlignment="1">
      <alignment horizontal="center" vertical="center" wrapText="1"/>
    </xf>
    <xf numFmtId="165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wrapText="1"/>
    </xf>
    <xf numFmtId="49" fontId="21" fillId="0" borderId="0" xfId="0" applyNumberFormat="1" applyFont="1" applyFill="1" applyBorder="1" applyAlignment="1">
      <alignment horizontal="center" wrapText="1"/>
    </xf>
    <xf numFmtId="167" fontId="21" fillId="0" borderId="0" xfId="0" applyNumberFormat="1" applyFont="1" applyFill="1" applyBorder="1" applyAlignment="1">
      <alignment horizontal="center" wrapText="1"/>
    </xf>
    <xf numFmtId="4" fontId="21" fillId="0" borderId="0" xfId="0" applyNumberFormat="1" applyFont="1" applyFill="1" applyBorder="1" applyAlignment="1">
      <alignment horizontal="right" wrapText="1"/>
    </xf>
    <xf numFmtId="0" fontId="21" fillId="0" borderId="0" xfId="0" applyFont="1" applyFill="1" applyAlignment="1">
      <alignment/>
    </xf>
    <xf numFmtId="49" fontId="29" fillId="0" borderId="11" xfId="0" applyNumberFormat="1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right" wrapText="1"/>
    </xf>
    <xf numFmtId="0" fontId="22" fillId="0" borderId="2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0" borderId="21" xfId="0" applyFont="1" applyFill="1" applyBorder="1" applyAlignment="1">
      <alignment horizontal="center" wrapText="1"/>
    </xf>
    <xf numFmtId="11" fontId="21" fillId="0" borderId="11" xfId="0" applyNumberFormat="1" applyFont="1" applyFill="1" applyBorder="1" applyAlignment="1">
      <alignment horizontal="justify" wrapText="1"/>
    </xf>
  </cellXfs>
  <cellStyles count="1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0" xfId="65"/>
    <cellStyle name="Обычный 21" xfId="66"/>
    <cellStyle name="Обычный 22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46" xfId="93"/>
    <cellStyle name="Обычный 47" xfId="94"/>
    <cellStyle name="Обычный 48" xfId="95"/>
    <cellStyle name="Обычный 49" xfId="96"/>
    <cellStyle name="Обычный 5" xfId="97"/>
    <cellStyle name="Обычный 50" xfId="98"/>
    <cellStyle name="Обычный 51" xfId="99"/>
    <cellStyle name="Обычный 52" xfId="100"/>
    <cellStyle name="Обычный 53" xfId="101"/>
    <cellStyle name="Обычный 54" xfId="102"/>
    <cellStyle name="Обычный 55" xfId="103"/>
    <cellStyle name="Обычный 56" xfId="104"/>
    <cellStyle name="Обычный 57" xfId="105"/>
    <cellStyle name="Обычный 58" xfId="106"/>
    <cellStyle name="Обычный 59" xfId="107"/>
    <cellStyle name="Обычный 6" xfId="108"/>
    <cellStyle name="Обычный 60" xfId="109"/>
    <cellStyle name="Обычный 61" xfId="110"/>
    <cellStyle name="Обычный 62" xfId="111"/>
    <cellStyle name="Обычный 63" xfId="112"/>
    <cellStyle name="Обычный 64" xfId="113"/>
    <cellStyle name="Обычный 65" xfId="114"/>
    <cellStyle name="Обычный 66" xfId="115"/>
    <cellStyle name="Обычный 67" xfId="116"/>
    <cellStyle name="Обычный 68" xfId="117"/>
    <cellStyle name="Обычный 69" xfId="118"/>
    <cellStyle name="Обычный 7" xfId="119"/>
    <cellStyle name="Обычный 70" xfId="120"/>
    <cellStyle name="Обычный 71" xfId="121"/>
    <cellStyle name="Обычный 72" xfId="122"/>
    <cellStyle name="Обычный 73" xfId="123"/>
    <cellStyle name="Обычный 74" xfId="124"/>
    <cellStyle name="Обычный 75" xfId="125"/>
    <cellStyle name="Обычный 76" xfId="126"/>
    <cellStyle name="Обычный 77" xfId="127"/>
    <cellStyle name="Обычный 78" xfId="128"/>
    <cellStyle name="Обычный 79" xfId="129"/>
    <cellStyle name="Обычный 8" xfId="130"/>
    <cellStyle name="Обычный 80" xfId="131"/>
    <cellStyle name="Обычный 81" xfId="132"/>
    <cellStyle name="Обычный 82" xfId="133"/>
    <cellStyle name="Обычный 83" xfId="134"/>
    <cellStyle name="Обычный 84" xfId="135"/>
    <cellStyle name="Обычный 85" xfId="136"/>
    <cellStyle name="Обычный 86" xfId="137"/>
    <cellStyle name="Обычный 87" xfId="138"/>
    <cellStyle name="Обычный 88" xfId="139"/>
    <cellStyle name="Обычный 89" xfId="140"/>
    <cellStyle name="Обычный 9" xfId="141"/>
    <cellStyle name="Обычный 90" xfId="142"/>
    <cellStyle name="Обычный 91" xfId="143"/>
    <cellStyle name="Обычный 92" xfId="144"/>
    <cellStyle name="Обычный 93" xfId="145"/>
    <cellStyle name="Обычный 94 2" xfId="146"/>
    <cellStyle name="Плохой" xfId="147"/>
    <cellStyle name="Пояснение" xfId="148"/>
    <cellStyle name="Примечание" xfId="149"/>
    <cellStyle name="Примечание 2" xfId="150"/>
    <cellStyle name="Percent" xfId="151"/>
    <cellStyle name="Связанная ячейка" xfId="152"/>
    <cellStyle name="Текст предупреждения" xfId="153"/>
    <cellStyle name="Comma" xfId="154"/>
    <cellStyle name="Comma [0]" xfId="155"/>
    <cellStyle name="Финансовый 2" xfId="156"/>
    <cellStyle name="Хороший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2;&#1081;&#1090;\&#1053;&#1072;%20&#1074;&#1099;&#1075;&#1088;&#1091;&#1079;&#1082;&#1091;\&#1055;&#1088;&#1086;&#1077;&#1082;&#1090;&#1099;%20&#1088;&#1077;&#1096;&#1077;&#1085;&#1080;&#1081;\2017\&#1055;&#1088;&#1086;&#1077;&#1082;&#1090;%20&#1073;&#1102;&#1076;&#1078;&#1077;&#1090;&#1072;%20&#1085;&#1072;%202018%20&#1075;&#1086;&#1076;%20&#1080;%20&#1087;&#1083;&#1072;&#1085;&#1086;&#1074;&#1099;&#1081;%20&#1087;&#1077;&#1088;&#1080;&#1086;&#1076;%202019%20&#1080;%202020%20&#1075;&#1086;&#1076;&#1086;&#1074;%20&#1089;%20&#1084;&#1072;&#1090;&#1077;&#1088;&#1080;&#1072;&#1083;&#1072;&#1084;&#1080;\&#1055;&#1088;&#1080;&#1083;&#1086;&#1078;&#1077;&#1085;&#1080;&#1103;%20&#1082;%20&#1087;&#1088;&#1086;&#1077;&#1082;&#1090;&#1091;%20&#1088;&#1077;&#1096;&#1077;&#1085;&#1080;&#1103;%20&#1086;%20&#1073;&#1102;&#1076;&#1078;&#1077;&#1090;&#1077;%20&#1085;&#1072;%202018%20&#1075;&#1086;&#1076;%20&#1080;%20&#1087;&#1083;&#1072;&#1085;&#1086;&#1074;&#1099;&#1081;%20&#1087;&#1077;&#1088;&#1080;&#1086;&#1076;%202019%20&#1080;%202020%20&#1075;&#1086;&#1076;&#1086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tasha\&#1089;&#1077;&#1090;&#1100;\&#1044;&#1086;&#1082;&#1091;&#1084;&#1077;&#1085;&#1090;&#1099;\&#1056;&#1045;&#1064;&#1045;&#1053;&#1048;&#1071;%20&#1056;&#1040;&#1049;&#1054;&#1053;\2014%20&#1075;&#1086;&#1076;%20&#1056;&#1045;&#1064;&#1045;&#1053;&#1048;&#1071;\&#1055;&#1045;&#1056;&#1042;&#1054;&#1053;&#1040;&#1063;&#1040;&#1051;&#1068;&#1053;&#1054;&#1045;%20&#1056;&#1045;&#1064;&#1045;&#1053;&#1048;&#1045;\&#1055;&#1056;&#1048;&#1051;&#1054;&#1046;&#1045;&#1053;&#1048;&#1071;%20&#1050;%20&#1056;&#1045;&#1064;&#1045;&#1053;&#1048;&#1070;%20&#1053;&#1040;%202014-2016%20&#1043;&#1054;&#1044;&#1067;%20&#1044;&#1045;&#1050;&#1040;&#1041;&#1056;&#10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 "/>
      <sheetName val="Приложение 8 "/>
      <sheetName val="Приложение 9"/>
      <sheetName val="Приложение 10 таб 1"/>
      <sheetName val="Приложение 10 таб.2"/>
      <sheetName val="Приложение 10 таб 3"/>
      <sheetName val="Приложение 10 таб 4"/>
      <sheetName val="Приложение 10 таб 5"/>
      <sheetName val="Приложение 11 таб 1 "/>
      <sheetName val="Приложение 11 таб.2"/>
      <sheetName val="Приложение 11 таб 3 "/>
      <sheetName val="Приложение 11 таб 4 "/>
      <sheetName val="Приложение 11 таб 5"/>
      <sheetName val="Приложение 12"/>
      <sheetName val="Приложение 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 "/>
      <sheetName val="Приложение 6 "/>
      <sheetName val="Приложение 7"/>
      <sheetName val="Приложение 8"/>
      <sheetName val="Приложение 9 "/>
      <sheetName val="Приложение 10"/>
      <sheetName val="Приложение 11 (2)"/>
      <sheetName val="Приложение 12 таб. 2"/>
      <sheetName val="Приложение 12 таб 3"/>
      <sheetName val="Приложение 12 таб 4"/>
      <sheetName val="Приложение 12 таб 5"/>
      <sheetName val="Приложение 12 таб 6"/>
      <sheetName val="Приложение 13 таб 1 "/>
      <sheetName val="Приложение 13 таб. 2 "/>
      <sheetName val="Приложение 13 таб 3 "/>
      <sheetName val="Приложение 13 таб 4 "/>
      <sheetName val="Приложение 13 таб 5 "/>
      <sheetName val="Приложение 14"/>
      <sheetName val="Приложение 15"/>
      <sheetName val="Приложение 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7"/>
  <sheetViews>
    <sheetView view="pageBreakPreview" zoomScaleSheetLayoutView="100" zoomScalePageLayoutView="0" workbookViewId="0" topLeftCell="A1">
      <selection activeCell="G175" sqref="G175"/>
    </sheetView>
  </sheetViews>
  <sheetFormatPr defaultColWidth="9.00390625" defaultRowHeight="12.75"/>
  <cols>
    <col min="1" max="1" width="62.00390625" style="0" customWidth="1"/>
    <col min="2" max="2" width="3.75390625" style="0" customWidth="1"/>
    <col min="3" max="3" width="12.625" style="111" customWidth="1"/>
    <col min="4" max="4" width="4.125" style="0" customWidth="1"/>
    <col min="5" max="5" width="9.875" style="0" customWidth="1"/>
    <col min="6" max="6" width="12.375" style="9" customWidth="1"/>
    <col min="7" max="7" width="9.125" style="9" customWidth="1"/>
  </cols>
  <sheetData>
    <row r="1" spans="1:7" s="3" customFormat="1" ht="11.25">
      <c r="A1" s="1" t="s">
        <v>0</v>
      </c>
      <c r="B1" s="1"/>
      <c r="C1" s="1"/>
      <c r="D1" s="1"/>
      <c r="E1" s="1"/>
      <c r="F1" s="2"/>
      <c r="G1" s="2"/>
    </row>
    <row r="2" spans="1:7" s="3" customFormat="1" ht="11.25">
      <c r="A2" s="1" t="s">
        <v>1</v>
      </c>
      <c r="B2" s="1"/>
      <c r="C2" s="1"/>
      <c r="D2" s="1"/>
      <c r="E2" s="1"/>
      <c r="F2" s="2"/>
      <c r="G2" s="2"/>
    </row>
    <row r="3" spans="1:7" s="3" customFormat="1" ht="11.25">
      <c r="A3" s="1" t="s">
        <v>2</v>
      </c>
      <c r="B3" s="1"/>
      <c r="C3" s="1"/>
      <c r="D3" s="1"/>
      <c r="E3" s="1"/>
      <c r="F3" s="2"/>
      <c r="G3" s="2"/>
    </row>
    <row r="4" spans="1:7" s="3" customFormat="1" ht="12.75" customHeight="1">
      <c r="A4" s="1" t="s">
        <v>3</v>
      </c>
      <c r="B4" s="1"/>
      <c r="C4" s="1"/>
      <c r="D4" s="1"/>
      <c r="E4" s="1"/>
      <c r="F4" s="2"/>
      <c r="G4" s="2"/>
    </row>
    <row r="5" spans="2:7" s="3" customFormat="1" ht="12.75" customHeight="1">
      <c r="B5" s="1" t="s">
        <v>4</v>
      </c>
      <c r="C5" s="1"/>
      <c r="D5" s="1"/>
      <c r="E5" s="1"/>
      <c r="F5" s="2"/>
      <c r="G5" s="2"/>
    </row>
    <row r="6" spans="6:7" s="3" customFormat="1" ht="11.25">
      <c r="F6" s="2"/>
      <c r="G6" s="2"/>
    </row>
    <row r="7" spans="1:7" s="3" customFormat="1" ht="12.75">
      <c r="A7" s="4" t="s">
        <v>5</v>
      </c>
      <c r="B7" s="4"/>
      <c r="C7" s="4"/>
      <c r="D7" s="4"/>
      <c r="E7" s="4"/>
      <c r="F7" s="2"/>
      <c r="G7" s="2"/>
    </row>
    <row r="8" spans="1:7" s="3" customFormat="1" ht="12.75">
      <c r="A8" s="4" t="s">
        <v>6</v>
      </c>
      <c r="B8" s="4"/>
      <c r="C8" s="4"/>
      <c r="D8" s="4"/>
      <c r="E8" s="4"/>
      <c r="F8" s="2"/>
      <c r="G8" s="2"/>
    </row>
    <row r="9" spans="1:7" s="3" customFormat="1" ht="12.75">
      <c r="A9" s="5"/>
      <c r="B9" s="5"/>
      <c r="C9" s="6"/>
      <c r="D9" s="5"/>
      <c r="E9" s="5"/>
      <c r="F9" s="2"/>
      <c r="G9" s="2"/>
    </row>
    <row r="10" spans="1:5" ht="36">
      <c r="A10" s="7" t="s">
        <v>7</v>
      </c>
      <c r="B10" s="7" t="s">
        <v>8</v>
      </c>
      <c r="C10" s="7" t="s">
        <v>9</v>
      </c>
      <c r="D10" s="7" t="s">
        <v>10</v>
      </c>
      <c r="E10" s="8" t="s">
        <v>11</v>
      </c>
    </row>
    <row r="11" spans="1:5" ht="12.75">
      <c r="A11" s="10">
        <v>1</v>
      </c>
      <c r="B11" s="11">
        <v>2</v>
      </c>
      <c r="C11" s="11">
        <v>3</v>
      </c>
      <c r="D11" s="11">
        <v>4</v>
      </c>
      <c r="E11" s="12" t="s">
        <v>12</v>
      </c>
    </row>
    <row r="12" spans="1:5" ht="12.75">
      <c r="A12" s="13" t="s">
        <v>13</v>
      </c>
      <c r="B12" s="11">
        <v>901</v>
      </c>
      <c r="C12" s="11"/>
      <c r="D12" s="11"/>
      <c r="E12" s="14">
        <f>E13</f>
        <v>200</v>
      </c>
    </row>
    <row r="13" spans="1:5" ht="12.75" customHeight="1">
      <c r="A13" s="15" t="s">
        <v>14</v>
      </c>
      <c r="B13" s="16"/>
      <c r="C13" s="17">
        <v>9900000000</v>
      </c>
      <c r="D13" s="16"/>
      <c r="E13" s="18">
        <f>E14</f>
        <v>200</v>
      </c>
    </row>
    <row r="14" spans="1:5" ht="24">
      <c r="A14" s="15" t="s">
        <v>15</v>
      </c>
      <c r="B14" s="16"/>
      <c r="C14" s="17">
        <v>9900082040</v>
      </c>
      <c r="D14" s="16"/>
      <c r="E14" s="18">
        <f>E16+E15</f>
        <v>200</v>
      </c>
    </row>
    <row r="15" spans="1:5" ht="50.25" customHeight="1">
      <c r="A15" s="19" t="s">
        <v>16</v>
      </c>
      <c r="B15" s="16"/>
      <c r="C15" s="17">
        <v>9900082040</v>
      </c>
      <c r="D15" s="16" t="s">
        <v>17</v>
      </c>
      <c r="E15" s="18">
        <v>50</v>
      </c>
    </row>
    <row r="16" spans="1:5" ht="25.5" customHeight="1">
      <c r="A16" s="19" t="s">
        <v>18</v>
      </c>
      <c r="B16" s="16"/>
      <c r="C16" s="17">
        <v>9900082040</v>
      </c>
      <c r="D16" s="16" t="s">
        <v>19</v>
      </c>
      <c r="E16" s="18">
        <v>150</v>
      </c>
    </row>
    <row r="17" spans="1:5" ht="15.75" customHeight="1">
      <c r="A17" s="20"/>
      <c r="B17" s="21"/>
      <c r="C17" s="22"/>
      <c r="D17" s="21"/>
      <c r="E17" s="23"/>
    </row>
    <row r="18" spans="1:7" s="29" customFormat="1" ht="12.75" customHeight="1">
      <c r="A18" s="24" t="s">
        <v>20</v>
      </c>
      <c r="B18" s="25" t="s">
        <v>21</v>
      </c>
      <c r="C18" s="26"/>
      <c r="D18" s="25"/>
      <c r="E18" s="27">
        <f>E19+E57+E81+E88+E115+E65</f>
        <v>130321.9</v>
      </c>
      <c r="F18" s="28"/>
      <c r="G18" s="9"/>
    </row>
    <row r="19" spans="1:5" ht="26.25" customHeight="1">
      <c r="A19" s="30" t="s">
        <v>22</v>
      </c>
      <c r="B19" s="31"/>
      <c r="C19" s="32">
        <v>100000000</v>
      </c>
      <c r="D19" s="33"/>
      <c r="E19" s="34">
        <f>E20+E36+E51</f>
        <v>17898.899999999998</v>
      </c>
    </row>
    <row r="20" spans="1:5" ht="24.75" customHeight="1">
      <c r="A20" s="24" t="s">
        <v>23</v>
      </c>
      <c r="B20" s="15"/>
      <c r="C20" s="32">
        <v>110000000</v>
      </c>
      <c r="D20" s="33"/>
      <c r="E20" s="34">
        <f>E27+E30+E33+E25+E21+E23</f>
        <v>9628.3</v>
      </c>
    </row>
    <row r="21" spans="1:7" s="39" customFormat="1" ht="23.25" customHeight="1">
      <c r="A21" s="15" t="s">
        <v>24</v>
      </c>
      <c r="B21" s="15"/>
      <c r="C21" s="35">
        <v>111200000</v>
      </c>
      <c r="D21" s="36"/>
      <c r="E21" s="37">
        <f>E22</f>
        <v>300</v>
      </c>
      <c r="F21" s="38"/>
      <c r="G21" s="38"/>
    </row>
    <row r="22" spans="1:7" s="39" customFormat="1" ht="24.75" customHeight="1">
      <c r="A22" s="19" t="s">
        <v>18</v>
      </c>
      <c r="B22" s="15"/>
      <c r="C22" s="35">
        <v>111200000</v>
      </c>
      <c r="D22" s="36">
        <v>200</v>
      </c>
      <c r="E22" s="37">
        <v>300</v>
      </c>
      <c r="F22" s="38"/>
      <c r="G22" s="38"/>
    </row>
    <row r="23" spans="1:7" s="39" customFormat="1" ht="15.75" customHeight="1">
      <c r="A23" s="40" t="s">
        <v>25</v>
      </c>
      <c r="B23" s="15"/>
      <c r="C23" s="35">
        <v>112300000</v>
      </c>
      <c r="D23" s="36"/>
      <c r="E23" s="37">
        <f>E24</f>
        <v>10</v>
      </c>
      <c r="F23" s="38"/>
      <c r="G23" s="38"/>
    </row>
    <row r="24" spans="1:7" s="39" customFormat="1" ht="24.75" customHeight="1">
      <c r="A24" s="19" t="s">
        <v>18</v>
      </c>
      <c r="B24" s="15"/>
      <c r="C24" s="35">
        <v>112300000</v>
      </c>
      <c r="D24" s="36">
        <v>200</v>
      </c>
      <c r="E24" s="37">
        <v>10</v>
      </c>
      <c r="F24" s="38"/>
      <c r="G24" s="38"/>
    </row>
    <row r="25" spans="1:5" ht="48" customHeight="1">
      <c r="A25" s="40" t="s">
        <v>26</v>
      </c>
      <c r="B25" s="25"/>
      <c r="C25" s="35">
        <v>114200000</v>
      </c>
      <c r="D25" s="41"/>
      <c r="E25" s="42">
        <f>E26</f>
        <v>100</v>
      </c>
    </row>
    <row r="26" spans="1:5" ht="23.25" customHeight="1">
      <c r="A26" s="19" t="s">
        <v>18</v>
      </c>
      <c r="B26" s="25"/>
      <c r="C26" s="35">
        <v>114200000</v>
      </c>
      <c r="D26" s="41" t="s">
        <v>19</v>
      </c>
      <c r="E26" s="42">
        <v>100</v>
      </c>
    </row>
    <row r="27" spans="1:5" ht="38.25" customHeight="1">
      <c r="A27" s="43" t="s">
        <v>27</v>
      </c>
      <c r="B27" s="15"/>
      <c r="C27" s="35">
        <v>114500000</v>
      </c>
      <c r="D27" s="41"/>
      <c r="E27" s="42">
        <f>E28</f>
        <v>744.8</v>
      </c>
    </row>
    <row r="28" spans="1:5" ht="49.5" customHeight="1">
      <c r="A28" s="44" t="s">
        <v>28</v>
      </c>
      <c r="B28" s="15"/>
      <c r="C28" s="35">
        <v>114551350</v>
      </c>
      <c r="D28" s="41"/>
      <c r="E28" s="42">
        <f>E29</f>
        <v>744.8</v>
      </c>
    </row>
    <row r="29" spans="1:5" ht="12.75">
      <c r="A29" s="19" t="s">
        <v>29</v>
      </c>
      <c r="B29" s="36"/>
      <c r="C29" s="35">
        <v>114551350</v>
      </c>
      <c r="D29" s="36">
        <v>300</v>
      </c>
      <c r="E29" s="37">
        <v>744.8</v>
      </c>
    </row>
    <row r="30" spans="1:5" ht="24">
      <c r="A30" s="45" t="s">
        <v>30</v>
      </c>
      <c r="B30" s="36"/>
      <c r="C30" s="35">
        <v>114600000</v>
      </c>
      <c r="D30" s="36"/>
      <c r="E30" s="37">
        <f>E31</f>
        <v>200</v>
      </c>
    </row>
    <row r="31" spans="1:5" ht="36.75" customHeight="1">
      <c r="A31" s="43" t="s">
        <v>31</v>
      </c>
      <c r="B31" s="36"/>
      <c r="C31" s="35" t="s">
        <v>32</v>
      </c>
      <c r="D31" s="36"/>
      <c r="E31" s="37">
        <f>E32</f>
        <v>200</v>
      </c>
    </row>
    <row r="32" spans="1:5" ht="12.75">
      <c r="A32" s="19" t="s">
        <v>29</v>
      </c>
      <c r="B32" s="36"/>
      <c r="C32" s="35" t="s">
        <v>32</v>
      </c>
      <c r="D32" s="36">
        <v>300</v>
      </c>
      <c r="E32" s="37">
        <v>200</v>
      </c>
    </row>
    <row r="33" spans="1:5" ht="48">
      <c r="A33" s="46" t="s">
        <v>33</v>
      </c>
      <c r="B33" s="36"/>
      <c r="C33" s="35">
        <v>114700000</v>
      </c>
      <c r="D33" s="36"/>
      <c r="E33" s="37">
        <f>E34</f>
        <v>8273.5</v>
      </c>
    </row>
    <row r="34" spans="1:5" ht="72">
      <c r="A34" s="47" t="s">
        <v>34</v>
      </c>
      <c r="B34" s="36"/>
      <c r="C34" s="26" t="s">
        <v>35</v>
      </c>
      <c r="D34" s="36"/>
      <c r="E34" s="37">
        <f>E35</f>
        <v>8273.5</v>
      </c>
    </row>
    <row r="35" spans="1:5" ht="24">
      <c r="A35" s="19" t="s">
        <v>36</v>
      </c>
      <c r="B35" s="36"/>
      <c r="C35" s="26" t="s">
        <v>35</v>
      </c>
      <c r="D35" s="36">
        <v>400</v>
      </c>
      <c r="E35" s="37">
        <v>8273.5</v>
      </c>
    </row>
    <row r="36" spans="1:5" ht="36">
      <c r="A36" s="48" t="s">
        <v>37</v>
      </c>
      <c r="B36" s="36"/>
      <c r="C36" s="32">
        <v>120000000</v>
      </c>
      <c r="D36" s="33"/>
      <c r="E36" s="34">
        <f>E37+E39+E44+E49+E42+E47</f>
        <v>7203</v>
      </c>
    </row>
    <row r="37" spans="1:5" ht="27" customHeight="1">
      <c r="A37" s="49" t="s">
        <v>38</v>
      </c>
      <c r="B37" s="36"/>
      <c r="C37" s="35">
        <v>121200000</v>
      </c>
      <c r="D37" s="36"/>
      <c r="E37" s="37">
        <f>E38</f>
        <v>100</v>
      </c>
    </row>
    <row r="38" spans="1:5" ht="24">
      <c r="A38" s="19" t="s">
        <v>18</v>
      </c>
      <c r="B38" s="36"/>
      <c r="C38" s="35">
        <v>121200000</v>
      </c>
      <c r="D38" s="36">
        <v>200</v>
      </c>
      <c r="E38" s="37">
        <v>100</v>
      </c>
    </row>
    <row r="39" spans="1:5" ht="12.75">
      <c r="A39" s="49" t="s">
        <v>39</v>
      </c>
      <c r="B39" s="36"/>
      <c r="C39" s="35">
        <v>122200000</v>
      </c>
      <c r="D39" s="36"/>
      <c r="E39" s="37">
        <f>E40</f>
        <v>86.8</v>
      </c>
    </row>
    <row r="40" spans="1:5" ht="48">
      <c r="A40" s="50" t="s">
        <v>40</v>
      </c>
      <c r="B40" s="36"/>
      <c r="C40" s="35">
        <v>122273120</v>
      </c>
      <c r="D40" s="36"/>
      <c r="E40" s="37">
        <f>E41</f>
        <v>86.8</v>
      </c>
    </row>
    <row r="41" spans="1:5" ht="24">
      <c r="A41" s="19" t="s">
        <v>18</v>
      </c>
      <c r="B41" s="36"/>
      <c r="C41" s="35">
        <v>122273120</v>
      </c>
      <c r="D41" s="36">
        <v>200</v>
      </c>
      <c r="E41" s="37">
        <v>86.8</v>
      </c>
    </row>
    <row r="42" spans="1:5" ht="24">
      <c r="A42" s="40" t="s">
        <v>41</v>
      </c>
      <c r="B42" s="36"/>
      <c r="C42" s="35">
        <v>122300000</v>
      </c>
      <c r="D42" s="36"/>
      <c r="E42" s="37">
        <f>E43</f>
        <v>2336.2</v>
      </c>
    </row>
    <row r="43" spans="1:5" ht="24">
      <c r="A43" s="19" t="s">
        <v>42</v>
      </c>
      <c r="B43" s="36"/>
      <c r="C43" s="35">
        <v>122300000</v>
      </c>
      <c r="D43" s="36">
        <v>600</v>
      </c>
      <c r="E43" s="37">
        <v>2336.2</v>
      </c>
    </row>
    <row r="44" spans="1:5" ht="12.75">
      <c r="A44" s="51" t="s">
        <v>43</v>
      </c>
      <c r="B44" s="36"/>
      <c r="C44" s="35">
        <v>123100000</v>
      </c>
      <c r="D44" s="36"/>
      <c r="E44" s="37">
        <f>E45</f>
        <v>380</v>
      </c>
    </row>
    <row r="45" spans="1:5" ht="12.75">
      <c r="A45" s="40" t="s">
        <v>44</v>
      </c>
      <c r="B45" s="36"/>
      <c r="C45" s="35">
        <v>123191000</v>
      </c>
      <c r="D45" s="36"/>
      <c r="E45" s="37">
        <f>E46</f>
        <v>380</v>
      </c>
    </row>
    <row r="46" spans="1:5" ht="24">
      <c r="A46" s="19" t="s">
        <v>18</v>
      </c>
      <c r="B46" s="36"/>
      <c r="C46" s="35">
        <v>123191000</v>
      </c>
      <c r="D46" s="36">
        <v>200</v>
      </c>
      <c r="E46" s="37">
        <v>380</v>
      </c>
    </row>
    <row r="47" spans="1:5" ht="24">
      <c r="A47" s="52" t="s">
        <v>45</v>
      </c>
      <c r="B47" s="36"/>
      <c r="C47" s="35">
        <v>123200000</v>
      </c>
      <c r="D47" s="36"/>
      <c r="E47" s="37">
        <f>E48</f>
        <v>4200</v>
      </c>
    </row>
    <row r="48" spans="1:5" ht="24">
      <c r="A48" s="19" t="s">
        <v>36</v>
      </c>
      <c r="B48" s="36"/>
      <c r="C48" s="35">
        <v>123200000</v>
      </c>
      <c r="D48" s="36">
        <v>400</v>
      </c>
      <c r="E48" s="37">
        <v>4200</v>
      </c>
    </row>
    <row r="49" spans="1:5" ht="76.5" customHeight="1">
      <c r="A49" s="53" t="s">
        <v>46</v>
      </c>
      <c r="B49" s="36"/>
      <c r="C49" s="35">
        <v>123300000</v>
      </c>
      <c r="D49" s="36"/>
      <c r="E49" s="37">
        <f>E50</f>
        <v>100</v>
      </c>
    </row>
    <row r="50" spans="1:5" ht="24">
      <c r="A50" s="19" t="s">
        <v>18</v>
      </c>
      <c r="B50" s="36"/>
      <c r="C50" s="35">
        <v>123300000</v>
      </c>
      <c r="D50" s="36">
        <v>200</v>
      </c>
      <c r="E50" s="37">
        <v>100</v>
      </c>
    </row>
    <row r="51" spans="1:5" ht="12.75">
      <c r="A51" s="54" t="s">
        <v>47</v>
      </c>
      <c r="B51" s="36"/>
      <c r="C51" s="32">
        <v>130000000</v>
      </c>
      <c r="D51" s="33"/>
      <c r="E51" s="34">
        <f>E52+E55</f>
        <v>1067.6</v>
      </c>
    </row>
    <row r="52" spans="1:5" ht="37.5" customHeight="1">
      <c r="A52" s="40" t="s">
        <v>48</v>
      </c>
      <c r="B52" s="36"/>
      <c r="C52" s="35">
        <v>131100000</v>
      </c>
      <c r="D52" s="36"/>
      <c r="E52" s="37">
        <f>E53</f>
        <v>1027.6</v>
      </c>
    </row>
    <row r="53" spans="1:5" ht="24" customHeight="1">
      <c r="A53" s="43" t="s">
        <v>49</v>
      </c>
      <c r="B53" s="36"/>
      <c r="C53" s="35" t="s">
        <v>50</v>
      </c>
      <c r="D53" s="36"/>
      <c r="E53" s="37">
        <f>E54</f>
        <v>1027.6</v>
      </c>
    </row>
    <row r="54" spans="1:5" ht="24.75" customHeight="1">
      <c r="A54" s="19" t="s">
        <v>36</v>
      </c>
      <c r="B54" s="36"/>
      <c r="C54" s="35" t="s">
        <v>50</v>
      </c>
      <c r="D54" s="36">
        <v>400</v>
      </c>
      <c r="E54" s="42">
        <v>1027.6</v>
      </c>
    </row>
    <row r="55" spans="1:5" ht="14.25" customHeight="1">
      <c r="A55" s="55" t="s">
        <v>51</v>
      </c>
      <c r="B55" s="36"/>
      <c r="C55" s="35">
        <v>131200000</v>
      </c>
      <c r="D55" s="36"/>
      <c r="E55" s="37">
        <f>E56</f>
        <v>40</v>
      </c>
    </row>
    <row r="56" spans="1:5" ht="24.75" customHeight="1">
      <c r="A56" s="19" t="s">
        <v>18</v>
      </c>
      <c r="B56" s="15"/>
      <c r="C56" s="35">
        <v>131200000</v>
      </c>
      <c r="D56" s="36">
        <v>200</v>
      </c>
      <c r="E56" s="37">
        <v>40</v>
      </c>
    </row>
    <row r="57" spans="1:5" ht="28.5" customHeight="1">
      <c r="A57" s="56" t="s">
        <v>52</v>
      </c>
      <c r="B57" s="57"/>
      <c r="C57" s="32">
        <v>500000000</v>
      </c>
      <c r="D57" s="58"/>
      <c r="E57" s="59">
        <f>E58+E62</f>
        <v>730</v>
      </c>
    </row>
    <row r="58" spans="1:5" ht="24.75" customHeight="1">
      <c r="A58" s="60" t="s">
        <v>53</v>
      </c>
      <c r="B58" s="25"/>
      <c r="C58" s="32">
        <v>510000000</v>
      </c>
      <c r="D58" s="58"/>
      <c r="E58" s="59">
        <f>E59</f>
        <v>490</v>
      </c>
    </row>
    <row r="59" spans="1:7" s="29" customFormat="1" ht="22.5" customHeight="1">
      <c r="A59" s="61" t="s">
        <v>54</v>
      </c>
      <c r="B59" s="25"/>
      <c r="C59" s="35">
        <v>512100000</v>
      </c>
      <c r="D59" s="25"/>
      <c r="E59" s="62">
        <f>E60</f>
        <v>490</v>
      </c>
      <c r="F59" s="28"/>
      <c r="G59" s="28"/>
    </row>
    <row r="60" spans="1:7" s="29" customFormat="1" ht="12.75" customHeight="1">
      <c r="A60" s="40" t="s">
        <v>55</v>
      </c>
      <c r="B60" s="25"/>
      <c r="C60" s="35">
        <v>512110000</v>
      </c>
      <c r="D60" s="26"/>
      <c r="E60" s="62">
        <f>E61</f>
        <v>490</v>
      </c>
      <c r="F60" s="28"/>
      <c r="G60" s="28"/>
    </row>
    <row r="61" spans="1:7" s="29" customFormat="1" ht="12.75" customHeight="1">
      <c r="A61" s="19" t="s">
        <v>56</v>
      </c>
      <c r="B61" s="25"/>
      <c r="C61" s="35">
        <v>512110000</v>
      </c>
      <c r="D61" s="26" t="s">
        <v>57</v>
      </c>
      <c r="E61" s="62">
        <v>490</v>
      </c>
      <c r="F61" s="28"/>
      <c r="G61" s="28"/>
    </row>
    <row r="62" spans="1:7" s="65" customFormat="1" ht="23.25" customHeight="1">
      <c r="A62" s="63" t="s">
        <v>58</v>
      </c>
      <c r="B62" s="25"/>
      <c r="C62" s="32">
        <v>520000000</v>
      </c>
      <c r="D62" s="25"/>
      <c r="E62" s="27">
        <f>E63</f>
        <v>240</v>
      </c>
      <c r="F62" s="64"/>
      <c r="G62" s="64"/>
    </row>
    <row r="63" spans="1:7" s="29" customFormat="1" ht="28.5" customHeight="1">
      <c r="A63" s="66" t="s">
        <v>59</v>
      </c>
      <c r="B63" s="25"/>
      <c r="C63" s="35">
        <v>521100000</v>
      </c>
      <c r="D63" s="26"/>
      <c r="E63" s="62">
        <f>E64</f>
        <v>240</v>
      </c>
      <c r="F63" s="28"/>
      <c r="G63" s="28"/>
    </row>
    <row r="64" spans="1:7" s="29" customFormat="1" ht="12.75" customHeight="1">
      <c r="A64" s="19" t="s">
        <v>56</v>
      </c>
      <c r="B64" s="25"/>
      <c r="C64" s="35">
        <v>521100000</v>
      </c>
      <c r="D64" s="26" t="s">
        <v>57</v>
      </c>
      <c r="E64" s="62">
        <v>240</v>
      </c>
      <c r="F64" s="28"/>
      <c r="G64" s="28"/>
    </row>
    <row r="65" spans="1:7" s="29" customFormat="1" ht="29.25" customHeight="1">
      <c r="A65" s="67" t="s">
        <v>60</v>
      </c>
      <c r="B65" s="36"/>
      <c r="C65" s="32">
        <v>600000000</v>
      </c>
      <c r="D65" s="26"/>
      <c r="E65" s="27">
        <f>E71+E66+E78</f>
        <v>334</v>
      </c>
      <c r="F65" s="28"/>
      <c r="G65" s="28"/>
    </row>
    <row r="66" spans="1:7" s="29" customFormat="1" ht="13.5" customHeight="1">
      <c r="A66" s="68" t="s">
        <v>61</v>
      </c>
      <c r="B66" s="36"/>
      <c r="C66" s="32">
        <v>620000000</v>
      </c>
      <c r="D66" s="26"/>
      <c r="E66" s="27">
        <f>E67+E69</f>
        <v>130</v>
      </c>
      <c r="F66" s="28"/>
      <c r="G66" s="28"/>
    </row>
    <row r="67" spans="1:7" s="29" customFormat="1" ht="39.75" customHeight="1">
      <c r="A67" s="69" t="s">
        <v>62</v>
      </c>
      <c r="B67" s="36"/>
      <c r="C67" s="35">
        <v>621100000</v>
      </c>
      <c r="D67" s="26"/>
      <c r="E67" s="62">
        <f>E68</f>
        <v>50</v>
      </c>
      <c r="F67" s="28"/>
      <c r="G67" s="28"/>
    </row>
    <row r="68" spans="1:7" s="29" customFormat="1" ht="25.5" customHeight="1">
      <c r="A68" s="19" t="s">
        <v>18</v>
      </c>
      <c r="B68" s="36"/>
      <c r="C68" s="35">
        <v>621100000</v>
      </c>
      <c r="D68" s="26" t="s">
        <v>19</v>
      </c>
      <c r="E68" s="70">
        <v>50</v>
      </c>
      <c r="F68" s="28"/>
      <c r="G68" s="28"/>
    </row>
    <row r="69" spans="1:7" s="29" customFormat="1" ht="16.5" customHeight="1">
      <c r="A69" s="69" t="s">
        <v>63</v>
      </c>
      <c r="B69" s="36"/>
      <c r="C69" s="35">
        <v>622100000</v>
      </c>
      <c r="D69" s="26"/>
      <c r="E69" s="62">
        <f>E70</f>
        <v>80</v>
      </c>
      <c r="F69" s="28"/>
      <c r="G69" s="28"/>
    </row>
    <row r="70" spans="1:7" s="29" customFormat="1" ht="27" customHeight="1">
      <c r="A70" s="19" t="s">
        <v>18</v>
      </c>
      <c r="B70" s="36"/>
      <c r="C70" s="35">
        <v>622100000</v>
      </c>
      <c r="D70" s="26" t="s">
        <v>19</v>
      </c>
      <c r="E70" s="62">
        <v>80</v>
      </c>
      <c r="F70" s="28"/>
      <c r="G70" s="28"/>
    </row>
    <row r="71" spans="1:7" s="29" customFormat="1" ht="12.75" customHeight="1">
      <c r="A71" s="71" t="s">
        <v>64</v>
      </c>
      <c r="B71" s="25"/>
      <c r="C71" s="32">
        <v>630000000</v>
      </c>
      <c r="D71" s="25"/>
      <c r="E71" s="27">
        <f>E72+E74+E76</f>
        <v>165</v>
      </c>
      <c r="F71" s="28"/>
      <c r="G71" s="28"/>
    </row>
    <row r="72" spans="1:7" s="29" customFormat="1" ht="26.25" customHeight="1">
      <c r="A72" s="72" t="s">
        <v>65</v>
      </c>
      <c r="B72" s="25"/>
      <c r="C72" s="35">
        <v>631100000</v>
      </c>
      <c r="D72" s="26"/>
      <c r="E72" s="62">
        <f>E73</f>
        <v>50</v>
      </c>
      <c r="F72" s="28"/>
      <c r="G72" s="28"/>
    </row>
    <row r="73" spans="1:7" s="29" customFormat="1" ht="26.25" customHeight="1">
      <c r="A73" s="19" t="s">
        <v>18</v>
      </c>
      <c r="B73" s="25"/>
      <c r="C73" s="35">
        <v>631100000</v>
      </c>
      <c r="D73" s="26" t="s">
        <v>19</v>
      </c>
      <c r="E73" s="62">
        <v>50</v>
      </c>
      <c r="F73" s="28"/>
      <c r="G73" s="28"/>
    </row>
    <row r="74" spans="1:7" s="29" customFormat="1" ht="27.75" customHeight="1">
      <c r="A74" s="72" t="s">
        <v>66</v>
      </c>
      <c r="B74" s="25"/>
      <c r="C74" s="35">
        <v>631200000</v>
      </c>
      <c r="D74" s="26"/>
      <c r="E74" s="62">
        <f>E75</f>
        <v>15</v>
      </c>
      <c r="F74" s="28"/>
      <c r="G74" s="28"/>
    </row>
    <row r="75" spans="1:7" s="29" customFormat="1" ht="25.5" customHeight="1">
      <c r="A75" s="19" t="s">
        <v>18</v>
      </c>
      <c r="B75" s="25"/>
      <c r="C75" s="35">
        <v>631200000</v>
      </c>
      <c r="D75" s="26" t="s">
        <v>19</v>
      </c>
      <c r="E75" s="62">
        <v>15</v>
      </c>
      <c r="F75" s="28"/>
      <c r="G75" s="28"/>
    </row>
    <row r="76" spans="1:7" s="29" customFormat="1" ht="51.75" customHeight="1">
      <c r="A76" s="72" t="s">
        <v>67</v>
      </c>
      <c r="B76" s="25"/>
      <c r="C76" s="35">
        <v>634100000</v>
      </c>
      <c r="D76" s="26"/>
      <c r="E76" s="62">
        <f>E77</f>
        <v>100</v>
      </c>
      <c r="F76" s="28"/>
      <c r="G76" s="28"/>
    </row>
    <row r="77" spans="1:7" s="29" customFormat="1" ht="26.25" customHeight="1">
      <c r="A77" s="19" t="s">
        <v>18</v>
      </c>
      <c r="B77" s="25"/>
      <c r="C77" s="35">
        <v>634100000</v>
      </c>
      <c r="D77" s="26" t="s">
        <v>19</v>
      </c>
      <c r="E77" s="62">
        <v>100</v>
      </c>
      <c r="F77" s="28"/>
      <c r="G77" s="28"/>
    </row>
    <row r="78" spans="1:7" s="29" customFormat="1" ht="26.25" customHeight="1">
      <c r="A78" s="73" t="s">
        <v>68</v>
      </c>
      <c r="B78" s="25"/>
      <c r="C78" s="32">
        <v>650000000</v>
      </c>
      <c r="D78" s="25"/>
      <c r="E78" s="27">
        <f>E79</f>
        <v>39</v>
      </c>
      <c r="F78" s="28"/>
      <c r="G78" s="28"/>
    </row>
    <row r="79" spans="1:7" s="29" customFormat="1" ht="26.25" customHeight="1">
      <c r="A79" s="40" t="s">
        <v>69</v>
      </c>
      <c r="B79" s="25"/>
      <c r="C79" s="35">
        <v>651100000</v>
      </c>
      <c r="D79" s="26"/>
      <c r="E79" s="62">
        <f>E80</f>
        <v>39</v>
      </c>
      <c r="F79" s="28"/>
      <c r="G79" s="28"/>
    </row>
    <row r="80" spans="1:7" s="29" customFormat="1" ht="26.25" customHeight="1">
      <c r="A80" s="19" t="s">
        <v>18</v>
      </c>
      <c r="B80" s="25"/>
      <c r="C80" s="35">
        <v>651100000</v>
      </c>
      <c r="D80" s="26" t="s">
        <v>19</v>
      </c>
      <c r="E80" s="62">
        <v>39</v>
      </c>
      <c r="F80" s="28"/>
      <c r="G80" s="28"/>
    </row>
    <row r="81" spans="1:7" s="29" customFormat="1" ht="39" customHeight="1">
      <c r="A81" s="74" t="s">
        <v>70</v>
      </c>
      <c r="B81" s="25"/>
      <c r="C81" s="32">
        <v>700000000</v>
      </c>
      <c r="D81" s="25"/>
      <c r="E81" s="27">
        <f>E82+E85</f>
        <v>300</v>
      </c>
      <c r="F81" s="28"/>
      <c r="G81" s="28"/>
    </row>
    <row r="82" spans="1:7" s="29" customFormat="1" ht="26.25" customHeight="1">
      <c r="A82" s="74" t="s">
        <v>71</v>
      </c>
      <c r="B82" s="25"/>
      <c r="C82" s="32">
        <v>710000000</v>
      </c>
      <c r="D82" s="25"/>
      <c r="E82" s="27">
        <f>E83</f>
        <v>100</v>
      </c>
      <c r="F82" s="28"/>
      <c r="G82" s="28"/>
    </row>
    <row r="83" spans="1:7" s="29" customFormat="1" ht="63.75" customHeight="1">
      <c r="A83" s="75" t="s">
        <v>72</v>
      </c>
      <c r="B83" s="26"/>
      <c r="C83" s="35">
        <v>711200000</v>
      </c>
      <c r="D83" s="26"/>
      <c r="E83" s="62">
        <f>E84</f>
        <v>100</v>
      </c>
      <c r="F83" s="28"/>
      <c r="G83" s="28"/>
    </row>
    <row r="84" spans="1:7" s="29" customFormat="1" ht="23.25" customHeight="1">
      <c r="A84" s="19" t="s">
        <v>18</v>
      </c>
      <c r="B84" s="26"/>
      <c r="C84" s="35">
        <v>711200000</v>
      </c>
      <c r="D84" s="26" t="s">
        <v>19</v>
      </c>
      <c r="E84" s="62">
        <v>100</v>
      </c>
      <c r="F84" s="28"/>
      <c r="G84" s="28"/>
    </row>
    <row r="85" spans="1:7" s="29" customFormat="1" ht="23.25" customHeight="1">
      <c r="A85" s="73" t="s">
        <v>73</v>
      </c>
      <c r="B85" s="26"/>
      <c r="C85" s="32">
        <v>720000000</v>
      </c>
      <c r="D85" s="25"/>
      <c r="E85" s="27">
        <f>E86</f>
        <v>200</v>
      </c>
      <c r="F85" s="28"/>
      <c r="G85" s="28"/>
    </row>
    <row r="86" spans="1:7" s="29" customFormat="1" ht="36" customHeight="1">
      <c r="A86" s="76" t="s">
        <v>74</v>
      </c>
      <c r="B86" s="26"/>
      <c r="C86" s="35">
        <v>723300000</v>
      </c>
      <c r="D86" s="26"/>
      <c r="E86" s="62">
        <f>E87</f>
        <v>200</v>
      </c>
      <c r="F86" s="28"/>
      <c r="G86" s="28"/>
    </row>
    <row r="87" spans="1:7" s="29" customFormat="1" ht="23.25" customHeight="1">
      <c r="A87" s="19" t="s">
        <v>18</v>
      </c>
      <c r="B87" s="26"/>
      <c r="C87" s="35">
        <v>723300000</v>
      </c>
      <c r="D87" s="26" t="s">
        <v>19</v>
      </c>
      <c r="E87" s="62">
        <v>200</v>
      </c>
      <c r="F87" s="28"/>
      <c r="G87" s="28"/>
    </row>
    <row r="88" spans="1:7" s="29" customFormat="1" ht="24.75" customHeight="1">
      <c r="A88" s="77" t="s">
        <v>75</v>
      </c>
      <c r="B88" s="25"/>
      <c r="C88" s="32">
        <v>800000000</v>
      </c>
      <c r="D88" s="25"/>
      <c r="E88" s="27">
        <f>E89+E105+E112</f>
        <v>49898</v>
      </c>
      <c r="F88" s="28"/>
      <c r="G88" s="28"/>
    </row>
    <row r="89" spans="1:7" s="29" customFormat="1" ht="24.75" customHeight="1">
      <c r="A89" s="77" t="s">
        <v>76</v>
      </c>
      <c r="B89" s="25"/>
      <c r="C89" s="32">
        <v>810000000</v>
      </c>
      <c r="D89" s="25"/>
      <c r="E89" s="27">
        <f>E90+E95+E103+E98+E100</f>
        <v>45643</v>
      </c>
      <c r="F89" s="28"/>
      <c r="G89" s="28"/>
    </row>
    <row r="90" spans="1:7" s="29" customFormat="1" ht="41.25" customHeight="1">
      <c r="A90" s="78" t="s">
        <v>77</v>
      </c>
      <c r="B90" s="26"/>
      <c r="C90" s="35">
        <v>811100000</v>
      </c>
      <c r="D90" s="26"/>
      <c r="E90" s="62">
        <f>E91+E93</f>
        <v>3663</v>
      </c>
      <c r="F90" s="28"/>
      <c r="G90" s="28"/>
    </row>
    <row r="91" spans="1:7" s="29" customFormat="1" ht="12.75" customHeight="1">
      <c r="A91" s="43" t="s">
        <v>78</v>
      </c>
      <c r="B91" s="26"/>
      <c r="C91" s="35">
        <v>811141000</v>
      </c>
      <c r="D91" s="26"/>
      <c r="E91" s="62">
        <f>E92</f>
        <v>3633</v>
      </c>
      <c r="F91" s="28"/>
      <c r="G91" s="28"/>
    </row>
    <row r="92" spans="1:7" s="29" customFormat="1" ht="25.5" customHeight="1">
      <c r="A92" s="19" t="s">
        <v>18</v>
      </c>
      <c r="B92" s="26"/>
      <c r="C92" s="35">
        <v>811141000</v>
      </c>
      <c r="D92" s="26" t="s">
        <v>19</v>
      </c>
      <c r="E92" s="62">
        <v>3633</v>
      </c>
      <c r="F92" s="28"/>
      <c r="G92" s="28"/>
    </row>
    <row r="93" spans="1:7" s="29" customFormat="1" ht="25.5" customHeight="1">
      <c r="A93" s="79" t="s">
        <v>79</v>
      </c>
      <c r="B93" s="26"/>
      <c r="C93" s="35" t="s">
        <v>80</v>
      </c>
      <c r="D93" s="26"/>
      <c r="E93" s="62">
        <f>E94</f>
        <v>30</v>
      </c>
      <c r="F93" s="28"/>
      <c r="G93" s="28"/>
    </row>
    <row r="94" spans="1:7" s="29" customFormat="1" ht="25.5" customHeight="1">
      <c r="A94" s="19" t="s">
        <v>18</v>
      </c>
      <c r="B94" s="26"/>
      <c r="C94" s="35" t="s">
        <v>80</v>
      </c>
      <c r="D94" s="26" t="s">
        <v>19</v>
      </c>
      <c r="E94" s="62">
        <v>30</v>
      </c>
      <c r="F94" s="28"/>
      <c r="G94" s="28"/>
    </row>
    <row r="95" spans="1:7" s="29" customFormat="1" ht="24" customHeight="1">
      <c r="A95" s="80" t="s">
        <v>81</v>
      </c>
      <c r="B95" s="26"/>
      <c r="C95" s="35">
        <v>811200000</v>
      </c>
      <c r="D95" s="26"/>
      <c r="E95" s="62">
        <f>E96</f>
        <v>480</v>
      </c>
      <c r="F95" s="28"/>
      <c r="G95" s="28"/>
    </row>
    <row r="96" spans="1:7" s="29" customFormat="1" ht="12.75" customHeight="1">
      <c r="A96" s="43" t="s">
        <v>78</v>
      </c>
      <c r="B96" s="26"/>
      <c r="C96" s="35" t="s">
        <v>82</v>
      </c>
      <c r="D96" s="26"/>
      <c r="E96" s="62">
        <f>E97</f>
        <v>480</v>
      </c>
      <c r="F96" s="28"/>
      <c r="G96" s="28"/>
    </row>
    <row r="97" spans="1:7" s="29" customFormat="1" ht="22.5" customHeight="1">
      <c r="A97" s="19" t="s">
        <v>18</v>
      </c>
      <c r="B97" s="26"/>
      <c r="C97" s="35" t="s">
        <v>82</v>
      </c>
      <c r="D97" s="26" t="s">
        <v>19</v>
      </c>
      <c r="E97" s="62">
        <v>480</v>
      </c>
      <c r="F97" s="28"/>
      <c r="G97" s="28"/>
    </row>
    <row r="98" spans="1:7" s="29" customFormat="1" ht="12.75" customHeight="1">
      <c r="A98" s="40" t="s">
        <v>83</v>
      </c>
      <c r="B98" s="26"/>
      <c r="C98" s="35">
        <v>811300000</v>
      </c>
      <c r="D98" s="26"/>
      <c r="E98" s="62">
        <f>E99</f>
        <v>1000</v>
      </c>
      <c r="F98" s="28"/>
      <c r="G98" s="28"/>
    </row>
    <row r="99" spans="1:7" s="29" customFormat="1" ht="24.75" customHeight="1">
      <c r="A99" s="19" t="s">
        <v>42</v>
      </c>
      <c r="B99" s="26"/>
      <c r="C99" s="35">
        <v>811300000</v>
      </c>
      <c r="D99" s="26" t="s">
        <v>84</v>
      </c>
      <c r="E99" s="62">
        <v>1000</v>
      </c>
      <c r="F99" s="28"/>
      <c r="G99" s="28"/>
    </row>
    <row r="100" spans="1:7" s="29" customFormat="1" ht="13.5" customHeight="1">
      <c r="A100" s="40" t="s">
        <v>85</v>
      </c>
      <c r="B100" s="26"/>
      <c r="C100" s="35">
        <v>811500000</v>
      </c>
      <c r="D100" s="26"/>
      <c r="E100" s="62">
        <f>E101</f>
        <v>40000</v>
      </c>
      <c r="F100" s="28"/>
      <c r="G100" s="28"/>
    </row>
    <row r="101" spans="1:7" s="29" customFormat="1" ht="12.75" customHeight="1">
      <c r="A101" s="81" t="s">
        <v>85</v>
      </c>
      <c r="B101" s="26"/>
      <c r="C101" s="35" t="s">
        <v>86</v>
      </c>
      <c r="D101" s="26"/>
      <c r="E101" s="62">
        <f>E102</f>
        <v>40000</v>
      </c>
      <c r="F101" s="28"/>
      <c r="G101" s="28"/>
    </row>
    <row r="102" spans="1:7" s="29" customFormat="1" ht="24.75" customHeight="1">
      <c r="A102" s="19" t="s">
        <v>18</v>
      </c>
      <c r="B102" s="26"/>
      <c r="C102" s="35" t="s">
        <v>86</v>
      </c>
      <c r="D102" s="26" t="s">
        <v>19</v>
      </c>
      <c r="E102" s="62">
        <v>40000</v>
      </c>
      <c r="F102" s="28"/>
      <c r="G102" s="28"/>
    </row>
    <row r="103" spans="1:7" s="29" customFormat="1" ht="47.25" customHeight="1">
      <c r="A103" s="82" t="s">
        <v>87</v>
      </c>
      <c r="B103" s="26"/>
      <c r="C103" s="35">
        <v>812100000</v>
      </c>
      <c r="D103" s="26"/>
      <c r="E103" s="62">
        <f>E104</f>
        <v>500</v>
      </c>
      <c r="F103" s="28"/>
      <c r="G103" s="28"/>
    </row>
    <row r="104" spans="1:7" s="29" customFormat="1" ht="24.75" customHeight="1">
      <c r="A104" s="19" t="s">
        <v>18</v>
      </c>
      <c r="B104" s="26"/>
      <c r="C104" s="35">
        <v>812100000</v>
      </c>
      <c r="D104" s="26" t="s">
        <v>19</v>
      </c>
      <c r="E104" s="62">
        <v>500</v>
      </c>
      <c r="F104" s="28"/>
      <c r="G104" s="28"/>
    </row>
    <row r="105" spans="1:7" s="29" customFormat="1" ht="24.75" customHeight="1">
      <c r="A105" s="83" t="s">
        <v>88</v>
      </c>
      <c r="B105" s="25"/>
      <c r="C105" s="32">
        <v>820000000</v>
      </c>
      <c r="D105" s="25"/>
      <c r="E105" s="27">
        <f>E106+E109</f>
        <v>3420</v>
      </c>
      <c r="F105" s="28"/>
      <c r="G105" s="28"/>
    </row>
    <row r="106" spans="1:7" s="29" customFormat="1" ht="24.75" customHeight="1">
      <c r="A106" s="84" t="s">
        <v>89</v>
      </c>
      <c r="B106" s="26"/>
      <c r="C106" s="35">
        <v>821100000</v>
      </c>
      <c r="D106" s="26"/>
      <c r="E106" s="62">
        <f>E108+E107</f>
        <v>3170</v>
      </c>
      <c r="F106" s="28"/>
      <c r="G106" s="28"/>
    </row>
    <row r="107" spans="1:7" s="29" customFormat="1" ht="24.75" customHeight="1">
      <c r="A107" s="19" t="s">
        <v>18</v>
      </c>
      <c r="B107" s="26"/>
      <c r="C107" s="35">
        <v>821100000</v>
      </c>
      <c r="D107" s="26" t="s">
        <v>19</v>
      </c>
      <c r="E107" s="62">
        <v>3000</v>
      </c>
      <c r="F107" s="28"/>
      <c r="G107" s="28"/>
    </row>
    <row r="108" spans="1:7" s="29" customFormat="1" ht="12.75" customHeight="1">
      <c r="A108" s="19" t="s">
        <v>56</v>
      </c>
      <c r="B108" s="26"/>
      <c r="C108" s="35">
        <v>821100000</v>
      </c>
      <c r="D108" s="26" t="s">
        <v>57</v>
      </c>
      <c r="E108" s="62">
        <v>170</v>
      </c>
      <c r="F108" s="28"/>
      <c r="G108" s="28"/>
    </row>
    <row r="109" spans="1:7" s="29" customFormat="1" ht="27" customHeight="1">
      <c r="A109" s="43" t="s">
        <v>90</v>
      </c>
      <c r="B109" s="26"/>
      <c r="C109" s="35">
        <v>821200000</v>
      </c>
      <c r="D109" s="26"/>
      <c r="E109" s="62">
        <f>E110</f>
        <v>250</v>
      </c>
      <c r="F109" s="28"/>
      <c r="G109" s="28"/>
    </row>
    <row r="110" spans="1:7" s="29" customFormat="1" ht="12.75" customHeight="1">
      <c r="A110" s="43" t="s">
        <v>78</v>
      </c>
      <c r="B110" s="25"/>
      <c r="C110" s="35" t="s">
        <v>91</v>
      </c>
      <c r="D110" s="26"/>
      <c r="E110" s="62">
        <f>E111</f>
        <v>250</v>
      </c>
      <c r="F110" s="28"/>
      <c r="G110" s="28"/>
    </row>
    <row r="111" spans="1:7" s="29" customFormat="1" ht="12.75" customHeight="1">
      <c r="A111" s="19" t="s">
        <v>56</v>
      </c>
      <c r="B111" s="25"/>
      <c r="C111" s="35" t="s">
        <v>91</v>
      </c>
      <c r="D111" s="26" t="s">
        <v>57</v>
      </c>
      <c r="E111" s="62">
        <v>250</v>
      </c>
      <c r="F111" s="28"/>
      <c r="G111" s="28"/>
    </row>
    <row r="112" spans="1:7" s="65" customFormat="1" ht="26.25" customHeight="1">
      <c r="A112" s="77" t="s">
        <v>92</v>
      </c>
      <c r="B112" s="25"/>
      <c r="C112" s="32">
        <v>830000000</v>
      </c>
      <c r="D112" s="25"/>
      <c r="E112" s="27">
        <f>E113</f>
        <v>835</v>
      </c>
      <c r="F112" s="64"/>
      <c r="G112" s="64"/>
    </row>
    <row r="113" spans="1:7" s="29" customFormat="1" ht="38.25" customHeight="1">
      <c r="A113" s="85" t="s">
        <v>93</v>
      </c>
      <c r="B113" s="25"/>
      <c r="C113" s="35">
        <v>833100000</v>
      </c>
      <c r="D113" s="26"/>
      <c r="E113" s="62">
        <f>E114</f>
        <v>835</v>
      </c>
      <c r="F113" s="28"/>
      <c r="G113" s="28"/>
    </row>
    <row r="114" spans="1:7" s="29" customFormat="1" ht="24" customHeight="1">
      <c r="A114" s="19" t="s">
        <v>18</v>
      </c>
      <c r="B114" s="25"/>
      <c r="C114" s="35">
        <v>833100000</v>
      </c>
      <c r="D114" s="26" t="s">
        <v>19</v>
      </c>
      <c r="E114" s="62">
        <v>835</v>
      </c>
      <c r="F114" s="28"/>
      <c r="G114" s="28"/>
    </row>
    <row r="115" spans="1:7" s="29" customFormat="1" ht="12.75" customHeight="1">
      <c r="A115" s="86" t="s">
        <v>14</v>
      </c>
      <c r="B115" s="25"/>
      <c r="C115" s="32">
        <v>9900000000</v>
      </c>
      <c r="D115" s="25"/>
      <c r="E115" s="27">
        <f>E116+E124+E134+E137+E139+E142+E145+E148+E152+E154+E158+E130+E132+E128+E119+E122+E126</f>
        <v>61160.99999999999</v>
      </c>
      <c r="F115" s="28"/>
      <c r="G115" s="28"/>
    </row>
    <row r="116" spans="1:7" s="29" customFormat="1" ht="12.75" customHeight="1">
      <c r="A116" s="87" t="s">
        <v>94</v>
      </c>
      <c r="B116" s="26"/>
      <c r="C116" s="35">
        <v>9900009230</v>
      </c>
      <c r="D116" s="26"/>
      <c r="E116" s="62">
        <f>E117+E118</f>
        <v>2872.5</v>
      </c>
      <c r="F116" s="28"/>
      <c r="G116" s="28"/>
    </row>
    <row r="117" spans="1:8" s="29" customFormat="1" ht="26.25" customHeight="1">
      <c r="A117" s="19" t="s">
        <v>18</v>
      </c>
      <c r="B117" s="26"/>
      <c r="C117" s="35">
        <v>9900009230</v>
      </c>
      <c r="D117" s="26" t="s">
        <v>19</v>
      </c>
      <c r="E117" s="62">
        <v>2692.5</v>
      </c>
      <c r="F117" s="28"/>
      <c r="G117" s="88"/>
      <c r="H117" s="89"/>
    </row>
    <row r="118" spans="1:7" s="29" customFormat="1" ht="12.75" customHeight="1">
      <c r="A118" s="19" t="s">
        <v>56</v>
      </c>
      <c r="B118" s="26"/>
      <c r="C118" s="35">
        <v>9900009230</v>
      </c>
      <c r="D118" s="26" t="s">
        <v>57</v>
      </c>
      <c r="E118" s="62">
        <v>180</v>
      </c>
      <c r="F118" s="28"/>
      <c r="G118" s="28"/>
    </row>
    <row r="119" spans="1:7" s="29" customFormat="1" ht="16.5" customHeight="1">
      <c r="A119" s="69" t="s">
        <v>95</v>
      </c>
      <c r="B119" s="26"/>
      <c r="C119" s="35">
        <v>9900009500</v>
      </c>
      <c r="D119" s="26"/>
      <c r="E119" s="62">
        <f>E120+E121</f>
        <v>4273.4</v>
      </c>
      <c r="F119" s="28"/>
      <c r="G119" s="28"/>
    </row>
    <row r="120" spans="1:7" s="29" customFormat="1" ht="24.75" customHeight="1">
      <c r="A120" s="19" t="s">
        <v>18</v>
      </c>
      <c r="B120" s="26"/>
      <c r="C120" s="35">
        <v>9900009500</v>
      </c>
      <c r="D120" s="26" t="s">
        <v>19</v>
      </c>
      <c r="E120" s="62">
        <v>4213.4</v>
      </c>
      <c r="F120" s="28"/>
      <c r="G120" s="28"/>
    </row>
    <row r="121" spans="1:7" s="29" customFormat="1" ht="25.5" customHeight="1">
      <c r="A121" s="19" t="s">
        <v>42</v>
      </c>
      <c r="B121" s="26"/>
      <c r="C121" s="35">
        <v>9900009500</v>
      </c>
      <c r="D121" s="26" t="s">
        <v>84</v>
      </c>
      <c r="E121" s="62">
        <v>60</v>
      </c>
      <c r="F121" s="28"/>
      <c r="G121" s="28"/>
    </row>
    <row r="122" spans="1:7" s="29" customFormat="1" ht="12.75" customHeight="1">
      <c r="A122" s="69" t="s">
        <v>96</v>
      </c>
      <c r="B122" s="26"/>
      <c r="C122" s="35">
        <v>9900009600</v>
      </c>
      <c r="D122" s="26"/>
      <c r="E122" s="62">
        <f>E123</f>
        <v>1134.2</v>
      </c>
      <c r="F122" s="28"/>
      <c r="G122" s="28"/>
    </row>
    <row r="123" spans="1:7" s="29" customFormat="1" ht="24" customHeight="1">
      <c r="A123" s="19" t="s">
        <v>42</v>
      </c>
      <c r="B123" s="26"/>
      <c r="C123" s="35">
        <v>9900009600</v>
      </c>
      <c r="D123" s="26" t="s">
        <v>84</v>
      </c>
      <c r="E123" s="62">
        <v>1134.2</v>
      </c>
      <c r="F123" s="28"/>
      <c r="G123" s="28"/>
    </row>
    <row r="124" spans="1:7" s="29" customFormat="1" ht="26.25" customHeight="1">
      <c r="A124" s="90" t="s">
        <v>97</v>
      </c>
      <c r="B124" s="26"/>
      <c r="C124" s="35">
        <v>9900010490</v>
      </c>
      <c r="D124" s="26"/>
      <c r="E124" s="62">
        <f>E125</f>
        <v>5762</v>
      </c>
      <c r="F124" s="28"/>
      <c r="G124" s="28"/>
    </row>
    <row r="125" spans="1:7" s="29" customFormat="1" ht="12.75" customHeight="1">
      <c r="A125" s="19" t="s">
        <v>29</v>
      </c>
      <c r="B125" s="26"/>
      <c r="C125" s="35">
        <v>9900010490</v>
      </c>
      <c r="D125" s="26" t="s">
        <v>98</v>
      </c>
      <c r="E125" s="62">
        <v>5762</v>
      </c>
      <c r="F125" s="28"/>
      <c r="G125" s="28"/>
    </row>
    <row r="126" spans="1:7" s="29" customFormat="1" ht="48.75" customHeight="1">
      <c r="A126" s="40" t="s">
        <v>99</v>
      </c>
      <c r="B126" s="26"/>
      <c r="C126" s="35">
        <v>9900024020</v>
      </c>
      <c r="D126" s="26"/>
      <c r="E126" s="62">
        <f>E127</f>
        <v>334.4</v>
      </c>
      <c r="F126" s="28"/>
      <c r="G126" s="28"/>
    </row>
    <row r="127" spans="1:7" s="29" customFormat="1" ht="27" customHeight="1">
      <c r="A127" s="19" t="s">
        <v>42</v>
      </c>
      <c r="B127" s="26"/>
      <c r="C127" s="35">
        <v>9900024020</v>
      </c>
      <c r="D127" s="26" t="s">
        <v>84</v>
      </c>
      <c r="E127" s="62">
        <v>334.4</v>
      </c>
      <c r="F127" s="28"/>
      <c r="G127" s="28"/>
    </row>
    <row r="128" spans="1:7" s="29" customFormat="1" ht="39.75" customHeight="1">
      <c r="A128" s="69" t="s">
        <v>100</v>
      </c>
      <c r="B128" s="26"/>
      <c r="C128" s="35">
        <v>9900024070</v>
      </c>
      <c r="D128" s="26"/>
      <c r="E128" s="62">
        <f>E129</f>
        <v>3</v>
      </c>
      <c r="F128" s="28"/>
      <c r="G128" s="28"/>
    </row>
    <row r="129" spans="1:7" s="29" customFormat="1" ht="23.25" customHeight="1">
      <c r="A129" s="19" t="s">
        <v>18</v>
      </c>
      <c r="B129" s="26"/>
      <c r="C129" s="35">
        <v>9900024070</v>
      </c>
      <c r="D129" s="26" t="s">
        <v>19</v>
      </c>
      <c r="E129" s="62">
        <v>3</v>
      </c>
      <c r="F129" s="28"/>
      <c r="G129" s="28"/>
    </row>
    <row r="130" spans="1:7" s="29" customFormat="1" ht="24.75" customHeight="1">
      <c r="A130" s="91" t="s">
        <v>101</v>
      </c>
      <c r="B130" s="25"/>
      <c r="C130" s="35">
        <v>9900051200</v>
      </c>
      <c r="D130" s="26"/>
      <c r="E130" s="62">
        <f>E131</f>
        <v>195.7</v>
      </c>
      <c r="F130" s="28"/>
      <c r="G130" s="28"/>
    </row>
    <row r="131" spans="1:7" s="29" customFormat="1" ht="22.5" customHeight="1">
      <c r="A131" s="19" t="s">
        <v>18</v>
      </c>
      <c r="B131" s="25"/>
      <c r="C131" s="35">
        <v>9900051200</v>
      </c>
      <c r="D131" s="26" t="s">
        <v>19</v>
      </c>
      <c r="E131" s="62">
        <v>195.7</v>
      </c>
      <c r="F131" s="28"/>
      <c r="G131" s="28"/>
    </row>
    <row r="132" spans="1:7" s="29" customFormat="1" ht="24.75" customHeight="1">
      <c r="A132" s="92" t="s">
        <v>102</v>
      </c>
      <c r="B132" s="26"/>
      <c r="C132" s="35">
        <v>9900060010</v>
      </c>
      <c r="D132" s="26"/>
      <c r="E132" s="62">
        <f>E133</f>
        <v>10</v>
      </c>
      <c r="F132" s="28"/>
      <c r="G132" s="28"/>
    </row>
    <row r="133" spans="1:7" s="29" customFormat="1" ht="12.75" customHeight="1">
      <c r="A133" s="19" t="s">
        <v>29</v>
      </c>
      <c r="B133" s="26"/>
      <c r="C133" s="35">
        <v>9900060010</v>
      </c>
      <c r="D133" s="26" t="s">
        <v>98</v>
      </c>
      <c r="E133" s="62">
        <v>10</v>
      </c>
      <c r="F133" s="28"/>
      <c r="G133" s="28"/>
    </row>
    <row r="134" spans="1:8" s="29" customFormat="1" ht="112.5" customHeight="1">
      <c r="A134" s="93" t="s">
        <v>103</v>
      </c>
      <c r="B134" s="25"/>
      <c r="C134" s="35">
        <v>9900073040</v>
      </c>
      <c r="D134" s="25"/>
      <c r="E134" s="62">
        <f>E135+E136</f>
        <v>60.4</v>
      </c>
      <c r="F134" s="28"/>
      <c r="G134" s="28"/>
      <c r="H134" s="94"/>
    </row>
    <row r="135" spans="1:7" s="29" customFormat="1" ht="47.25" customHeight="1">
      <c r="A135" s="19" t="s">
        <v>16</v>
      </c>
      <c r="B135" s="26"/>
      <c r="C135" s="35">
        <v>9900073040</v>
      </c>
      <c r="D135" s="26" t="s">
        <v>17</v>
      </c>
      <c r="E135" s="62">
        <v>59.1</v>
      </c>
      <c r="F135" s="28"/>
      <c r="G135" s="28"/>
    </row>
    <row r="136" spans="1:7" s="29" customFormat="1" ht="27.75" customHeight="1">
      <c r="A136" s="19" t="s">
        <v>18</v>
      </c>
      <c r="B136" s="26"/>
      <c r="C136" s="35">
        <v>9900073040</v>
      </c>
      <c r="D136" s="26" t="s">
        <v>19</v>
      </c>
      <c r="E136" s="62">
        <v>1.3</v>
      </c>
      <c r="F136" s="28"/>
      <c r="G136" s="28"/>
    </row>
    <row r="137" spans="1:7" s="29" customFormat="1" ht="36.75" customHeight="1">
      <c r="A137" s="95" t="s">
        <v>104</v>
      </c>
      <c r="B137" s="25"/>
      <c r="C137" s="35">
        <v>9900073060</v>
      </c>
      <c r="D137" s="25"/>
      <c r="E137" s="62">
        <f>E138</f>
        <v>980</v>
      </c>
      <c r="F137" s="28"/>
      <c r="G137" s="28"/>
    </row>
    <row r="138" spans="1:7" s="29" customFormat="1" ht="12.75" customHeight="1">
      <c r="A138" s="19" t="s">
        <v>56</v>
      </c>
      <c r="B138" s="25"/>
      <c r="C138" s="35">
        <v>9900073060</v>
      </c>
      <c r="D138" s="26" t="s">
        <v>57</v>
      </c>
      <c r="E138" s="62">
        <v>980</v>
      </c>
      <c r="F138" s="28"/>
      <c r="G138" s="28"/>
    </row>
    <row r="139" spans="1:7" s="29" customFormat="1" ht="48.75" customHeight="1">
      <c r="A139" s="96" t="s">
        <v>105</v>
      </c>
      <c r="B139" s="25"/>
      <c r="C139" s="35">
        <v>9900073070</v>
      </c>
      <c r="D139" s="25"/>
      <c r="E139" s="62">
        <f>E140+E141</f>
        <v>70.7</v>
      </c>
      <c r="F139" s="28"/>
      <c r="G139" s="28"/>
    </row>
    <row r="140" spans="1:7" s="29" customFormat="1" ht="48" customHeight="1">
      <c r="A140" s="19" t="s">
        <v>16</v>
      </c>
      <c r="B140" s="25"/>
      <c r="C140" s="35">
        <v>9900073070</v>
      </c>
      <c r="D140" s="26" t="s">
        <v>17</v>
      </c>
      <c r="E140" s="62">
        <v>65.7</v>
      </c>
      <c r="F140" s="28"/>
      <c r="G140" s="28"/>
    </row>
    <row r="141" spans="1:7" s="29" customFormat="1" ht="25.5" customHeight="1">
      <c r="A141" s="19" t="s">
        <v>18</v>
      </c>
      <c r="B141" s="25"/>
      <c r="C141" s="35">
        <v>9900073070</v>
      </c>
      <c r="D141" s="26" t="s">
        <v>19</v>
      </c>
      <c r="E141" s="62">
        <v>5</v>
      </c>
      <c r="F141" s="28"/>
      <c r="G141" s="28"/>
    </row>
    <row r="142" spans="1:7" s="29" customFormat="1" ht="86.25" customHeight="1">
      <c r="A142" s="97" t="s">
        <v>106</v>
      </c>
      <c r="B142" s="25"/>
      <c r="C142" s="35">
        <v>9900073080</v>
      </c>
      <c r="D142" s="25"/>
      <c r="E142" s="62">
        <f>E143+E144</f>
        <v>335.8</v>
      </c>
      <c r="F142" s="28"/>
      <c r="G142" s="28"/>
    </row>
    <row r="143" spans="1:7" s="29" customFormat="1" ht="51" customHeight="1">
      <c r="A143" s="19" t="s">
        <v>16</v>
      </c>
      <c r="B143" s="25"/>
      <c r="C143" s="35">
        <v>9900073080</v>
      </c>
      <c r="D143" s="26" t="s">
        <v>17</v>
      </c>
      <c r="E143" s="62">
        <v>328.3</v>
      </c>
      <c r="F143" s="28"/>
      <c r="G143" s="28"/>
    </row>
    <row r="144" spans="1:7" s="29" customFormat="1" ht="24" customHeight="1">
      <c r="A144" s="19" t="s">
        <v>18</v>
      </c>
      <c r="B144" s="25"/>
      <c r="C144" s="35">
        <v>9900073080</v>
      </c>
      <c r="D144" s="26" t="s">
        <v>19</v>
      </c>
      <c r="E144" s="62">
        <v>7.5</v>
      </c>
      <c r="F144" s="28"/>
      <c r="G144" s="28"/>
    </row>
    <row r="145" spans="1:7" s="29" customFormat="1" ht="51.75" customHeight="1">
      <c r="A145" s="50" t="s">
        <v>40</v>
      </c>
      <c r="B145" s="25"/>
      <c r="C145" s="35">
        <v>9900073120</v>
      </c>
      <c r="D145" s="25"/>
      <c r="E145" s="62">
        <f>E146+E147</f>
        <v>70.7</v>
      </c>
      <c r="F145" s="28"/>
      <c r="G145" s="28"/>
    </row>
    <row r="146" spans="1:7" s="29" customFormat="1" ht="47.25" customHeight="1">
      <c r="A146" s="19" t="s">
        <v>16</v>
      </c>
      <c r="B146" s="25"/>
      <c r="C146" s="35">
        <v>9900073120</v>
      </c>
      <c r="D146" s="26" t="s">
        <v>17</v>
      </c>
      <c r="E146" s="62">
        <v>65.7</v>
      </c>
      <c r="F146" s="28"/>
      <c r="G146" s="28"/>
    </row>
    <row r="147" spans="1:7" s="29" customFormat="1" ht="26.25" customHeight="1">
      <c r="A147" s="19" t="s">
        <v>18</v>
      </c>
      <c r="B147" s="25"/>
      <c r="C147" s="35">
        <v>9900073120</v>
      </c>
      <c r="D147" s="26" t="s">
        <v>19</v>
      </c>
      <c r="E147" s="62">
        <v>5</v>
      </c>
      <c r="F147" s="28"/>
      <c r="G147" s="28"/>
    </row>
    <row r="148" spans="1:7" s="29" customFormat="1" ht="77.25" customHeight="1">
      <c r="A148" s="98" t="s">
        <v>107</v>
      </c>
      <c r="B148" s="25"/>
      <c r="C148" s="35">
        <v>9900073150</v>
      </c>
      <c r="D148" s="25"/>
      <c r="E148" s="62">
        <f>E149+E150+E151</f>
        <v>145.29999999999998</v>
      </c>
      <c r="F148" s="28"/>
      <c r="G148" s="28"/>
    </row>
    <row r="149" spans="1:7" s="29" customFormat="1" ht="48" customHeight="1">
      <c r="A149" s="19" t="s">
        <v>16</v>
      </c>
      <c r="B149" s="25"/>
      <c r="C149" s="35">
        <v>9900073150</v>
      </c>
      <c r="D149" s="26" t="s">
        <v>17</v>
      </c>
      <c r="E149" s="62">
        <v>19.7</v>
      </c>
      <c r="F149" s="28"/>
      <c r="G149" s="28"/>
    </row>
    <row r="150" spans="1:7" s="29" customFormat="1" ht="24.75" customHeight="1">
      <c r="A150" s="19" t="s">
        <v>18</v>
      </c>
      <c r="B150" s="25"/>
      <c r="C150" s="35">
        <v>9900073150</v>
      </c>
      <c r="D150" s="26" t="s">
        <v>19</v>
      </c>
      <c r="E150" s="62">
        <v>10</v>
      </c>
      <c r="F150" s="28"/>
      <c r="G150" s="28"/>
    </row>
    <row r="151" spans="1:7" s="29" customFormat="1" ht="12.75" customHeight="1">
      <c r="A151" s="19" t="s">
        <v>108</v>
      </c>
      <c r="B151" s="25"/>
      <c r="C151" s="35">
        <v>9900073150</v>
      </c>
      <c r="D151" s="26" t="s">
        <v>109</v>
      </c>
      <c r="E151" s="62">
        <v>115.6</v>
      </c>
      <c r="F151" s="28"/>
      <c r="G151" s="28"/>
    </row>
    <row r="152" spans="1:7" s="29" customFormat="1" ht="99" customHeight="1">
      <c r="A152" s="99" t="s">
        <v>110</v>
      </c>
      <c r="B152" s="25"/>
      <c r="C152" s="35">
        <v>9900073160</v>
      </c>
      <c r="D152" s="25"/>
      <c r="E152" s="62">
        <f>E153</f>
        <v>5</v>
      </c>
      <c r="F152" s="28"/>
      <c r="G152" s="28"/>
    </row>
    <row r="153" spans="1:7" s="29" customFormat="1" ht="24" customHeight="1">
      <c r="A153" s="19" t="s">
        <v>18</v>
      </c>
      <c r="B153" s="25"/>
      <c r="C153" s="35">
        <v>9900073160</v>
      </c>
      <c r="D153" s="26" t="s">
        <v>19</v>
      </c>
      <c r="E153" s="62">
        <v>5</v>
      </c>
      <c r="F153" s="28"/>
      <c r="G153" s="28"/>
    </row>
    <row r="154" spans="1:7" s="29" customFormat="1" ht="24.75" customHeight="1">
      <c r="A154" s="100" t="s">
        <v>15</v>
      </c>
      <c r="B154" s="25"/>
      <c r="C154" s="35">
        <v>9900082040</v>
      </c>
      <c r="D154" s="25"/>
      <c r="E154" s="62">
        <f>E155+E156+E157</f>
        <v>41907.899999999994</v>
      </c>
      <c r="F154" s="28"/>
      <c r="G154" s="28"/>
    </row>
    <row r="155" spans="1:7" s="29" customFormat="1" ht="47.25" customHeight="1">
      <c r="A155" s="19" t="s">
        <v>16</v>
      </c>
      <c r="B155" s="25"/>
      <c r="C155" s="35">
        <v>9900082040</v>
      </c>
      <c r="D155" s="26" t="s">
        <v>17</v>
      </c>
      <c r="E155" s="62">
        <v>37877.2</v>
      </c>
      <c r="F155" s="28"/>
      <c r="G155" s="28"/>
    </row>
    <row r="156" spans="1:7" s="29" customFormat="1" ht="26.25" customHeight="1">
      <c r="A156" s="19" t="s">
        <v>18</v>
      </c>
      <c r="B156" s="25"/>
      <c r="C156" s="35">
        <v>9900082040</v>
      </c>
      <c r="D156" s="26" t="s">
        <v>19</v>
      </c>
      <c r="E156" s="62">
        <v>4010.7</v>
      </c>
      <c r="F156" s="28"/>
      <c r="G156" s="28"/>
    </row>
    <row r="157" spans="1:7" s="29" customFormat="1" ht="12.75" customHeight="1">
      <c r="A157" s="19" t="s">
        <v>56</v>
      </c>
      <c r="B157" s="25"/>
      <c r="C157" s="35">
        <v>9900082040</v>
      </c>
      <c r="D157" s="26" t="s">
        <v>57</v>
      </c>
      <c r="E157" s="62">
        <v>20</v>
      </c>
      <c r="F157" s="28"/>
      <c r="G157" s="28"/>
    </row>
    <row r="158" spans="1:7" s="29" customFormat="1" ht="27" customHeight="1">
      <c r="A158" s="100" t="s">
        <v>111</v>
      </c>
      <c r="B158" s="25"/>
      <c r="C158" s="35">
        <v>9900082080</v>
      </c>
      <c r="D158" s="26"/>
      <c r="E158" s="62">
        <f>E159</f>
        <v>3000</v>
      </c>
      <c r="F158" s="28"/>
      <c r="G158" s="28"/>
    </row>
    <row r="159" spans="1:7" s="29" customFormat="1" ht="48.75" customHeight="1">
      <c r="A159" s="19" t="s">
        <v>16</v>
      </c>
      <c r="B159" s="25"/>
      <c r="C159" s="35">
        <v>9900082080</v>
      </c>
      <c r="D159" s="26" t="s">
        <v>17</v>
      </c>
      <c r="E159" s="62">
        <v>3000</v>
      </c>
      <c r="F159" s="28"/>
      <c r="G159" s="28"/>
    </row>
    <row r="160" spans="1:7" s="29" customFormat="1" ht="12.75" customHeight="1">
      <c r="A160" s="101"/>
      <c r="B160" s="102"/>
      <c r="C160" s="102"/>
      <c r="D160" s="102"/>
      <c r="E160" s="103"/>
      <c r="F160" s="28"/>
      <c r="G160" s="28"/>
    </row>
    <row r="161" spans="1:7" s="29" customFormat="1" ht="23.25" customHeight="1">
      <c r="A161" s="73" t="s">
        <v>112</v>
      </c>
      <c r="B161" s="25" t="s">
        <v>113</v>
      </c>
      <c r="C161" s="26"/>
      <c r="D161" s="25"/>
      <c r="E161" s="27">
        <f>E162</f>
        <v>2120.6</v>
      </c>
      <c r="F161" s="28"/>
      <c r="G161" s="28"/>
    </row>
    <row r="162" spans="1:7" s="29" customFormat="1" ht="12.75" customHeight="1">
      <c r="A162" s="86" t="s">
        <v>14</v>
      </c>
      <c r="B162" s="25"/>
      <c r="C162" s="32">
        <v>9900000000</v>
      </c>
      <c r="D162" s="25"/>
      <c r="E162" s="27">
        <f>E166+E169+E163</f>
        <v>2120.6</v>
      </c>
      <c r="F162" s="28"/>
      <c r="G162" s="28"/>
    </row>
    <row r="163" spans="1:7" s="105" customFormat="1" ht="36.75" customHeight="1">
      <c r="A163" s="69" t="s">
        <v>114</v>
      </c>
      <c r="B163" s="26"/>
      <c r="C163" s="35">
        <v>9900024030</v>
      </c>
      <c r="D163" s="26"/>
      <c r="E163" s="62">
        <f>E164+E165</f>
        <v>89</v>
      </c>
      <c r="F163" s="104"/>
      <c r="G163" s="104"/>
    </row>
    <row r="164" spans="1:7" s="105" customFormat="1" ht="50.25" customHeight="1">
      <c r="A164" s="19" t="s">
        <v>16</v>
      </c>
      <c r="B164" s="26"/>
      <c r="C164" s="35">
        <v>9900024030</v>
      </c>
      <c r="D164" s="26" t="s">
        <v>17</v>
      </c>
      <c r="E164" s="62">
        <v>88</v>
      </c>
      <c r="F164" s="104"/>
      <c r="G164" s="104"/>
    </row>
    <row r="165" spans="1:7" s="105" customFormat="1" ht="24.75" customHeight="1">
      <c r="A165" s="19" t="s">
        <v>18</v>
      </c>
      <c r="B165" s="26"/>
      <c r="C165" s="35">
        <v>9900024030</v>
      </c>
      <c r="D165" s="26" t="s">
        <v>19</v>
      </c>
      <c r="E165" s="62">
        <v>1</v>
      </c>
      <c r="F165" s="104"/>
      <c r="G165" s="104"/>
    </row>
    <row r="166" spans="1:7" s="29" customFormat="1" ht="23.25" customHeight="1">
      <c r="A166" s="100" t="s">
        <v>15</v>
      </c>
      <c r="B166" s="25"/>
      <c r="C166" s="35">
        <v>9900082040</v>
      </c>
      <c r="D166" s="25"/>
      <c r="E166" s="62">
        <f>E168+E167</f>
        <v>982.5</v>
      </c>
      <c r="F166" s="28"/>
      <c r="G166" s="28"/>
    </row>
    <row r="167" spans="1:7" s="29" customFormat="1" ht="51" customHeight="1">
      <c r="A167" s="19" t="s">
        <v>16</v>
      </c>
      <c r="B167" s="25"/>
      <c r="C167" s="35">
        <v>9900082040</v>
      </c>
      <c r="D167" s="26" t="s">
        <v>17</v>
      </c>
      <c r="E167" s="62">
        <v>814.5</v>
      </c>
      <c r="F167" s="28"/>
      <c r="G167" s="28"/>
    </row>
    <row r="168" spans="1:7" s="29" customFormat="1" ht="26.25" customHeight="1">
      <c r="A168" s="19" t="s">
        <v>18</v>
      </c>
      <c r="B168" s="25"/>
      <c r="C168" s="35">
        <v>9900082040</v>
      </c>
      <c r="D168" s="26" t="s">
        <v>19</v>
      </c>
      <c r="E168" s="62">
        <v>168</v>
      </c>
      <c r="F168" s="28"/>
      <c r="G168" s="28"/>
    </row>
    <row r="169" spans="1:7" s="29" customFormat="1" ht="24.75" customHeight="1">
      <c r="A169" s="15" t="s">
        <v>115</v>
      </c>
      <c r="B169" s="25"/>
      <c r="C169" s="35">
        <v>9900082050</v>
      </c>
      <c r="D169" s="26"/>
      <c r="E169" s="62">
        <f>E170</f>
        <v>1049.1</v>
      </c>
      <c r="F169" s="28"/>
      <c r="G169" s="28"/>
    </row>
    <row r="170" spans="1:7" s="29" customFormat="1" ht="48.75" customHeight="1">
      <c r="A170" s="19" t="s">
        <v>16</v>
      </c>
      <c r="B170" s="25"/>
      <c r="C170" s="35">
        <v>9900082050</v>
      </c>
      <c r="D170" s="26" t="s">
        <v>17</v>
      </c>
      <c r="E170" s="62">
        <v>1049.1</v>
      </c>
      <c r="F170" s="28"/>
      <c r="G170" s="28"/>
    </row>
    <row r="171" spans="1:7" s="29" customFormat="1" ht="12.75" customHeight="1">
      <c r="A171" s="101"/>
      <c r="B171" s="102"/>
      <c r="C171" s="102"/>
      <c r="D171" s="102"/>
      <c r="E171" s="103"/>
      <c r="F171" s="28"/>
      <c r="G171" s="28"/>
    </row>
    <row r="172" spans="1:7" s="29" customFormat="1" ht="25.5" customHeight="1">
      <c r="A172" s="24" t="s">
        <v>116</v>
      </c>
      <c r="B172" s="25" t="s">
        <v>117</v>
      </c>
      <c r="C172" s="26"/>
      <c r="D172" s="25"/>
      <c r="E172" s="27">
        <f>E173+E214+E219</f>
        <v>92866.3</v>
      </c>
      <c r="F172" s="28"/>
      <c r="G172" s="28"/>
    </row>
    <row r="173" spans="1:7" s="29" customFormat="1" ht="26.25" customHeight="1">
      <c r="A173" s="71" t="s">
        <v>118</v>
      </c>
      <c r="B173" s="25"/>
      <c r="C173" s="32">
        <v>300000000</v>
      </c>
      <c r="D173" s="25"/>
      <c r="E173" s="27">
        <f>E196+E174+E182+E187+E189+E194+E198+E203+E210+E177+E200</f>
        <v>91623.9</v>
      </c>
      <c r="F173" s="28"/>
      <c r="G173" s="28"/>
    </row>
    <row r="174" spans="1:7" s="29" customFormat="1" ht="26.25" customHeight="1">
      <c r="A174" s="72" t="s">
        <v>119</v>
      </c>
      <c r="B174" s="25"/>
      <c r="C174" s="35">
        <v>301100000</v>
      </c>
      <c r="D174" s="26"/>
      <c r="E174" s="62">
        <f>E175</f>
        <v>101.6</v>
      </c>
      <c r="F174" s="28"/>
      <c r="G174" s="28"/>
    </row>
    <row r="175" spans="1:7" s="29" customFormat="1" ht="27.75" customHeight="1">
      <c r="A175" s="40" t="s">
        <v>120</v>
      </c>
      <c r="B175" s="25"/>
      <c r="C175" s="35" t="s">
        <v>121</v>
      </c>
      <c r="D175" s="26"/>
      <c r="E175" s="62">
        <f>E176</f>
        <v>101.6</v>
      </c>
      <c r="F175" s="28"/>
      <c r="G175" s="28"/>
    </row>
    <row r="176" spans="1:7" s="29" customFormat="1" ht="25.5" customHeight="1">
      <c r="A176" s="19" t="s">
        <v>42</v>
      </c>
      <c r="B176" s="25"/>
      <c r="C176" s="35" t="s">
        <v>121</v>
      </c>
      <c r="D176" s="26" t="s">
        <v>84</v>
      </c>
      <c r="E176" s="62">
        <v>101.6</v>
      </c>
      <c r="F176" s="28"/>
      <c r="G176" s="28"/>
    </row>
    <row r="177" spans="1:7" s="29" customFormat="1" ht="14.25" customHeight="1">
      <c r="A177" s="55" t="s">
        <v>122</v>
      </c>
      <c r="B177" s="25"/>
      <c r="C177" s="35">
        <v>301200000</v>
      </c>
      <c r="D177" s="26"/>
      <c r="E177" s="62">
        <f>E178+E180</f>
        <v>55</v>
      </c>
      <c r="F177" s="28"/>
      <c r="G177" s="28"/>
    </row>
    <row r="178" spans="1:7" s="29" customFormat="1" ht="14.25" customHeight="1">
      <c r="A178" s="55" t="s">
        <v>123</v>
      </c>
      <c r="B178" s="25"/>
      <c r="C178" s="35">
        <v>301211000</v>
      </c>
      <c r="D178" s="26"/>
      <c r="E178" s="62">
        <f>E179</f>
        <v>40</v>
      </c>
      <c r="F178" s="28"/>
      <c r="G178" s="28"/>
    </row>
    <row r="179" spans="1:7" s="29" customFormat="1" ht="25.5" customHeight="1">
      <c r="A179" s="19" t="s">
        <v>42</v>
      </c>
      <c r="B179" s="25"/>
      <c r="C179" s="35">
        <v>301211000</v>
      </c>
      <c r="D179" s="26" t="s">
        <v>84</v>
      </c>
      <c r="E179" s="62">
        <v>40</v>
      </c>
      <c r="F179" s="28"/>
      <c r="G179" s="28"/>
    </row>
    <row r="180" spans="1:7" s="29" customFormat="1" ht="13.5" customHeight="1">
      <c r="A180" s="55" t="s">
        <v>124</v>
      </c>
      <c r="B180" s="25"/>
      <c r="C180" s="35">
        <v>301212000</v>
      </c>
      <c r="D180" s="26"/>
      <c r="E180" s="62">
        <f>E181</f>
        <v>15</v>
      </c>
      <c r="F180" s="28"/>
      <c r="G180" s="28"/>
    </row>
    <row r="181" spans="1:7" s="29" customFormat="1" ht="25.5" customHeight="1">
      <c r="A181" s="19" t="s">
        <v>42</v>
      </c>
      <c r="B181" s="25"/>
      <c r="C181" s="35">
        <v>301212000</v>
      </c>
      <c r="D181" s="26" t="s">
        <v>84</v>
      </c>
      <c r="E181" s="62">
        <v>15</v>
      </c>
      <c r="F181" s="28"/>
      <c r="G181" s="28"/>
    </row>
    <row r="182" spans="1:7" s="29" customFormat="1" ht="12.75" customHeight="1">
      <c r="A182" s="55" t="s">
        <v>125</v>
      </c>
      <c r="B182" s="25"/>
      <c r="C182" s="35">
        <v>301300000</v>
      </c>
      <c r="D182" s="26"/>
      <c r="E182" s="62">
        <f>E183+E185</f>
        <v>16247.6</v>
      </c>
      <c r="F182" s="28"/>
      <c r="G182" s="28"/>
    </row>
    <row r="183" spans="1:7" s="29" customFormat="1" ht="12.75" customHeight="1">
      <c r="A183" s="55" t="s">
        <v>126</v>
      </c>
      <c r="B183" s="25"/>
      <c r="C183" s="35">
        <v>301311100</v>
      </c>
      <c r="D183" s="26"/>
      <c r="E183" s="62">
        <f>E184</f>
        <v>16214.4</v>
      </c>
      <c r="F183" s="28"/>
      <c r="G183" s="28"/>
    </row>
    <row r="184" spans="1:7" s="29" customFormat="1" ht="24.75" customHeight="1">
      <c r="A184" s="19" t="s">
        <v>42</v>
      </c>
      <c r="B184" s="25"/>
      <c r="C184" s="35">
        <v>301311100</v>
      </c>
      <c r="D184" s="26" t="s">
        <v>84</v>
      </c>
      <c r="E184" s="62">
        <v>16214.4</v>
      </c>
      <c r="F184" s="28"/>
      <c r="G184" s="28"/>
    </row>
    <row r="185" spans="1:7" s="29" customFormat="1" ht="12.75" customHeight="1">
      <c r="A185" s="106" t="s">
        <v>127</v>
      </c>
      <c r="B185" s="25"/>
      <c r="C185" s="17" t="s">
        <v>128</v>
      </c>
      <c r="D185" s="26"/>
      <c r="E185" s="62">
        <f>E186</f>
        <v>33.2</v>
      </c>
      <c r="F185" s="28"/>
      <c r="G185" s="28"/>
    </row>
    <row r="186" spans="1:7" s="29" customFormat="1" ht="24.75" customHeight="1">
      <c r="A186" s="19" t="s">
        <v>42</v>
      </c>
      <c r="B186" s="25"/>
      <c r="C186" s="17" t="s">
        <v>128</v>
      </c>
      <c r="D186" s="26" t="s">
        <v>84</v>
      </c>
      <c r="E186" s="62">
        <v>33.2</v>
      </c>
      <c r="F186" s="28"/>
      <c r="G186" s="28"/>
    </row>
    <row r="187" spans="1:7" s="29" customFormat="1" ht="12.75" customHeight="1">
      <c r="A187" s="107" t="s">
        <v>129</v>
      </c>
      <c r="B187" s="25"/>
      <c r="C187" s="35">
        <v>301400000</v>
      </c>
      <c r="D187" s="26"/>
      <c r="E187" s="62">
        <f>E188</f>
        <v>2939.2</v>
      </c>
      <c r="F187" s="28"/>
      <c r="G187" s="28"/>
    </row>
    <row r="188" spans="1:7" s="29" customFormat="1" ht="24" customHeight="1">
      <c r="A188" s="19" t="s">
        <v>42</v>
      </c>
      <c r="B188" s="25"/>
      <c r="C188" s="35">
        <v>301400000</v>
      </c>
      <c r="D188" s="26" t="s">
        <v>84</v>
      </c>
      <c r="E188" s="62">
        <v>2939.2</v>
      </c>
      <c r="F188" s="28"/>
      <c r="G188" s="28"/>
    </row>
    <row r="189" spans="1:5" ht="30" customHeight="1">
      <c r="A189" s="108" t="s">
        <v>130</v>
      </c>
      <c r="B189" s="31"/>
      <c r="C189" s="35">
        <v>301500000</v>
      </c>
      <c r="D189" s="109"/>
      <c r="E189" s="42">
        <f>E190+E192</f>
        <v>450</v>
      </c>
    </row>
    <row r="190" spans="1:5" ht="24" customHeight="1">
      <c r="A190" s="107" t="s">
        <v>131</v>
      </c>
      <c r="B190" s="31"/>
      <c r="C190" s="35">
        <v>301511000</v>
      </c>
      <c r="D190" s="109"/>
      <c r="E190" s="42">
        <f>E191</f>
        <v>402</v>
      </c>
    </row>
    <row r="191" spans="1:5" ht="24" customHeight="1">
      <c r="A191" s="19" t="s">
        <v>42</v>
      </c>
      <c r="B191" s="31"/>
      <c r="C191" s="35">
        <v>301511000</v>
      </c>
      <c r="D191" s="109">
        <v>600</v>
      </c>
      <c r="E191" s="42">
        <v>402</v>
      </c>
    </row>
    <row r="192" spans="1:5" ht="27" customHeight="1">
      <c r="A192" s="107" t="s">
        <v>132</v>
      </c>
      <c r="B192" s="15"/>
      <c r="C192" s="35">
        <v>301512000</v>
      </c>
      <c r="D192" s="109"/>
      <c r="E192" s="42">
        <f>E193</f>
        <v>48</v>
      </c>
    </row>
    <row r="193" spans="1:5" ht="26.25" customHeight="1">
      <c r="A193" s="19" t="s">
        <v>42</v>
      </c>
      <c r="B193" s="15"/>
      <c r="C193" s="35">
        <v>301512000</v>
      </c>
      <c r="D193" s="109">
        <v>600</v>
      </c>
      <c r="E193" s="42">
        <v>48</v>
      </c>
    </row>
    <row r="194" spans="1:7" s="111" customFormat="1" ht="24.75" customHeight="1">
      <c r="A194" s="107" t="s">
        <v>133</v>
      </c>
      <c r="B194" s="15"/>
      <c r="C194" s="35">
        <v>302100000</v>
      </c>
      <c r="D194" s="109"/>
      <c r="E194" s="42">
        <f>E195</f>
        <v>39592.9</v>
      </c>
      <c r="F194" s="110"/>
      <c r="G194" s="110"/>
    </row>
    <row r="195" spans="1:7" s="111" customFormat="1" ht="26.25" customHeight="1">
      <c r="A195" s="19" t="s">
        <v>42</v>
      </c>
      <c r="B195" s="15"/>
      <c r="C195" s="35">
        <v>302100000</v>
      </c>
      <c r="D195" s="109">
        <v>600</v>
      </c>
      <c r="E195" s="42">
        <v>39592.9</v>
      </c>
      <c r="F195" s="110"/>
      <c r="G195" s="110"/>
    </row>
    <row r="196" spans="1:7" s="111" customFormat="1" ht="26.25" customHeight="1">
      <c r="A196" s="72" t="s">
        <v>134</v>
      </c>
      <c r="B196" s="15"/>
      <c r="C196" s="35">
        <v>302200000</v>
      </c>
      <c r="D196" s="109"/>
      <c r="E196" s="42">
        <f>E197</f>
        <v>0</v>
      </c>
      <c r="F196" s="110"/>
      <c r="G196" s="110"/>
    </row>
    <row r="197" spans="1:7" s="111" customFormat="1" ht="26.25" customHeight="1">
      <c r="A197" s="19" t="s">
        <v>42</v>
      </c>
      <c r="B197" s="15"/>
      <c r="C197" s="35">
        <v>302200000</v>
      </c>
      <c r="D197" s="109">
        <v>600</v>
      </c>
      <c r="E197" s="42"/>
      <c r="F197" s="110"/>
      <c r="G197" s="110"/>
    </row>
    <row r="198" spans="1:7" s="111" customFormat="1" ht="25.5" customHeight="1">
      <c r="A198" s="72" t="s">
        <v>135</v>
      </c>
      <c r="B198" s="15"/>
      <c r="C198" s="35">
        <v>302400000</v>
      </c>
      <c r="D198" s="109"/>
      <c r="E198" s="42">
        <f>E199</f>
        <v>11298.2</v>
      </c>
      <c r="F198" s="110"/>
      <c r="G198" s="110"/>
    </row>
    <row r="199" spans="1:7" s="111" customFormat="1" ht="25.5" customHeight="1">
      <c r="A199" s="19" t="s">
        <v>42</v>
      </c>
      <c r="B199" s="15"/>
      <c r="C199" s="35">
        <v>302400000</v>
      </c>
      <c r="D199" s="109">
        <v>600</v>
      </c>
      <c r="E199" s="42">
        <v>11298.2</v>
      </c>
      <c r="F199" s="110"/>
      <c r="G199" s="110"/>
    </row>
    <row r="200" spans="1:7" s="111" customFormat="1" ht="13.5" customHeight="1">
      <c r="A200" s="40" t="s">
        <v>136</v>
      </c>
      <c r="B200" s="15"/>
      <c r="C200" s="35">
        <v>302500000</v>
      </c>
      <c r="D200" s="109"/>
      <c r="E200" s="42">
        <f>E201</f>
        <v>79.6</v>
      </c>
      <c r="F200" s="110"/>
      <c r="G200" s="110"/>
    </row>
    <row r="201" spans="1:7" s="111" customFormat="1" ht="25.5" customHeight="1">
      <c r="A201" s="40" t="s">
        <v>137</v>
      </c>
      <c r="B201" s="15"/>
      <c r="C201" s="35" t="s">
        <v>138</v>
      </c>
      <c r="D201" s="109"/>
      <c r="E201" s="42">
        <f>E202</f>
        <v>79.6</v>
      </c>
      <c r="F201" s="110"/>
      <c r="G201" s="110"/>
    </row>
    <row r="202" spans="1:7" s="111" customFormat="1" ht="25.5" customHeight="1">
      <c r="A202" s="19" t="s">
        <v>42</v>
      </c>
      <c r="B202" s="15"/>
      <c r="C202" s="35" t="s">
        <v>138</v>
      </c>
      <c r="D202" s="109">
        <v>600</v>
      </c>
      <c r="E202" s="42">
        <v>79.6</v>
      </c>
      <c r="F202" s="110"/>
      <c r="G202" s="110"/>
    </row>
    <row r="203" spans="1:5" ht="24.75" customHeight="1">
      <c r="A203" s="107" t="s">
        <v>139</v>
      </c>
      <c r="B203" s="31"/>
      <c r="C203" s="35">
        <v>303100000</v>
      </c>
      <c r="D203" s="109"/>
      <c r="E203" s="42">
        <f>E204+E207</f>
        <v>7521.9</v>
      </c>
    </row>
    <row r="204" spans="1:5" ht="24">
      <c r="A204" s="107" t="s">
        <v>15</v>
      </c>
      <c r="B204" s="15"/>
      <c r="C204" s="35">
        <v>303182040</v>
      </c>
      <c r="D204" s="109"/>
      <c r="E204" s="42">
        <f>E205+E206</f>
        <v>2426.1</v>
      </c>
    </row>
    <row r="205" spans="1:5" ht="48">
      <c r="A205" s="19" t="s">
        <v>16</v>
      </c>
      <c r="B205" s="15"/>
      <c r="C205" s="35">
        <v>303182040</v>
      </c>
      <c r="D205" s="109">
        <v>100</v>
      </c>
      <c r="E205" s="42">
        <v>2153.1</v>
      </c>
    </row>
    <row r="206" spans="1:5" ht="24">
      <c r="A206" s="19" t="s">
        <v>18</v>
      </c>
      <c r="B206" s="15"/>
      <c r="C206" s="35">
        <v>303182040</v>
      </c>
      <c r="D206" s="109">
        <v>200</v>
      </c>
      <c r="E206" s="42">
        <v>273</v>
      </c>
    </row>
    <row r="207" spans="1:5" ht="24">
      <c r="A207" s="107" t="s">
        <v>140</v>
      </c>
      <c r="B207" s="15"/>
      <c r="C207" s="35">
        <v>303182060</v>
      </c>
      <c r="D207" s="109"/>
      <c r="E207" s="42">
        <f>E208+E209</f>
        <v>5095.8</v>
      </c>
    </row>
    <row r="208" spans="1:5" ht="36" customHeight="1">
      <c r="A208" s="19" t="s">
        <v>16</v>
      </c>
      <c r="B208" s="31"/>
      <c r="C208" s="35">
        <v>303182060</v>
      </c>
      <c r="D208" s="109">
        <v>100</v>
      </c>
      <c r="E208" s="42">
        <v>4839.8</v>
      </c>
    </row>
    <row r="209" spans="1:5" ht="24.75" customHeight="1">
      <c r="A209" s="19" t="s">
        <v>18</v>
      </c>
      <c r="B209" s="31"/>
      <c r="C209" s="35">
        <v>303182060</v>
      </c>
      <c r="D209" s="109">
        <v>200</v>
      </c>
      <c r="E209" s="42">
        <v>256</v>
      </c>
    </row>
    <row r="210" spans="1:5" ht="16.5" customHeight="1">
      <c r="A210" s="112" t="s">
        <v>141</v>
      </c>
      <c r="B210" s="26"/>
      <c r="C210" s="35">
        <v>303300000</v>
      </c>
      <c r="D210" s="109"/>
      <c r="E210" s="62">
        <f>E211+E212+E213</f>
        <v>13337.9</v>
      </c>
    </row>
    <row r="211" spans="1:5" ht="48">
      <c r="A211" s="19" t="s">
        <v>16</v>
      </c>
      <c r="B211" s="26"/>
      <c r="C211" s="35">
        <v>303300000</v>
      </c>
      <c r="D211" s="109">
        <v>100</v>
      </c>
      <c r="E211" s="62">
        <v>12649.9</v>
      </c>
    </row>
    <row r="212" spans="1:5" ht="24">
      <c r="A212" s="19" t="s">
        <v>18</v>
      </c>
      <c r="B212" s="26"/>
      <c r="C212" s="35">
        <v>303300000</v>
      </c>
      <c r="D212" s="109">
        <v>200</v>
      </c>
      <c r="E212" s="62">
        <v>673</v>
      </c>
    </row>
    <row r="213" spans="1:5" ht="12.75">
      <c r="A213" s="19" t="s">
        <v>56</v>
      </c>
      <c r="B213" s="26"/>
      <c r="C213" s="35">
        <v>303300000</v>
      </c>
      <c r="D213" s="109">
        <v>800</v>
      </c>
      <c r="E213" s="62">
        <v>15</v>
      </c>
    </row>
    <row r="214" spans="1:7" s="29" customFormat="1" ht="27" customHeight="1">
      <c r="A214" s="56" t="s">
        <v>52</v>
      </c>
      <c r="B214" s="26"/>
      <c r="C214" s="32">
        <v>500000000</v>
      </c>
      <c r="D214" s="109"/>
      <c r="E214" s="27">
        <f>E215</f>
        <v>119.3</v>
      </c>
      <c r="F214" s="28"/>
      <c r="G214" s="28"/>
    </row>
    <row r="215" spans="1:5" ht="22.5" customHeight="1">
      <c r="A215" s="60" t="s">
        <v>53</v>
      </c>
      <c r="B215" s="15"/>
      <c r="C215" s="32">
        <v>510000000</v>
      </c>
      <c r="D215" s="109"/>
      <c r="E215" s="59">
        <f>E216</f>
        <v>119.3</v>
      </c>
    </row>
    <row r="216" spans="1:5" ht="27" customHeight="1">
      <c r="A216" s="113" t="s">
        <v>142</v>
      </c>
      <c r="B216" s="15"/>
      <c r="C216" s="35">
        <v>511200000</v>
      </c>
      <c r="D216" s="109"/>
      <c r="E216" s="42">
        <f>E217</f>
        <v>119.3</v>
      </c>
    </row>
    <row r="217" spans="1:5" ht="23.25" customHeight="1">
      <c r="A217" s="108" t="s">
        <v>143</v>
      </c>
      <c r="B217" s="26"/>
      <c r="C217" s="35" t="s">
        <v>144</v>
      </c>
      <c r="D217" s="26"/>
      <c r="E217" s="62">
        <f>E218</f>
        <v>119.3</v>
      </c>
    </row>
    <row r="218" spans="1:5" ht="24">
      <c r="A218" s="19" t="s">
        <v>42</v>
      </c>
      <c r="B218" s="15"/>
      <c r="C218" s="35" t="s">
        <v>144</v>
      </c>
      <c r="D218" s="109">
        <v>600</v>
      </c>
      <c r="E218" s="42">
        <v>119.3</v>
      </c>
    </row>
    <row r="219" spans="1:5" ht="12.75">
      <c r="A219" s="86" t="s">
        <v>14</v>
      </c>
      <c r="B219" s="25"/>
      <c r="C219" s="32">
        <v>9900000000</v>
      </c>
      <c r="D219" s="114"/>
      <c r="E219" s="59">
        <f>E220+E222</f>
        <v>1123.1</v>
      </c>
    </row>
    <row r="220" spans="1:5" ht="25.5" customHeight="1">
      <c r="A220" s="115" t="s">
        <v>145</v>
      </c>
      <c r="B220" s="26"/>
      <c r="C220" s="35">
        <v>9900010500</v>
      </c>
      <c r="D220" s="26"/>
      <c r="E220" s="62">
        <f>E221</f>
        <v>733</v>
      </c>
    </row>
    <row r="221" spans="1:5" ht="24">
      <c r="A221" s="19" t="s">
        <v>42</v>
      </c>
      <c r="B221" s="15"/>
      <c r="C221" s="35">
        <v>9900010500</v>
      </c>
      <c r="D221" s="109">
        <v>600</v>
      </c>
      <c r="E221" s="42">
        <v>733</v>
      </c>
    </row>
    <row r="222" spans="1:5" ht="72">
      <c r="A222" s="116" t="s">
        <v>146</v>
      </c>
      <c r="B222" s="15"/>
      <c r="C222" s="35">
        <v>9900073190</v>
      </c>
      <c r="D222" s="109"/>
      <c r="E222" s="42">
        <f>E223</f>
        <v>390.1</v>
      </c>
    </row>
    <row r="223" spans="1:5" ht="14.25" customHeight="1">
      <c r="A223" s="19" t="s">
        <v>29</v>
      </c>
      <c r="B223" s="25"/>
      <c r="C223" s="35">
        <v>9900073190</v>
      </c>
      <c r="D223" s="26" t="s">
        <v>98</v>
      </c>
      <c r="E223" s="62">
        <v>390.1</v>
      </c>
    </row>
    <row r="224" spans="1:5" ht="12.75" customHeight="1">
      <c r="A224" s="117"/>
      <c r="B224" s="118"/>
      <c r="C224" s="118"/>
      <c r="D224" s="118"/>
      <c r="E224" s="119"/>
    </row>
    <row r="225" spans="1:5" ht="23.25" customHeight="1">
      <c r="A225" s="24" t="s">
        <v>147</v>
      </c>
      <c r="B225" s="73">
        <v>964</v>
      </c>
      <c r="C225" s="120"/>
      <c r="D225" s="114"/>
      <c r="E225" s="59">
        <f>E226</f>
        <v>6374.5</v>
      </c>
    </row>
    <row r="226" spans="1:5" ht="36">
      <c r="A226" s="121" t="s">
        <v>148</v>
      </c>
      <c r="B226" s="33"/>
      <c r="C226" s="32">
        <v>400000000</v>
      </c>
      <c r="D226" s="25"/>
      <c r="E226" s="34">
        <f>E227+E230+E232+E234+E237+E240+E244</f>
        <v>6374.5</v>
      </c>
    </row>
    <row r="227" spans="1:5" ht="12.75">
      <c r="A227" s="72" t="s">
        <v>149</v>
      </c>
      <c r="B227" s="33"/>
      <c r="C227" s="35">
        <v>401400000</v>
      </c>
      <c r="D227" s="26"/>
      <c r="E227" s="37">
        <f>E228</f>
        <v>24.8</v>
      </c>
    </row>
    <row r="228" spans="1:5" ht="12.75">
      <c r="A228" s="72" t="s">
        <v>78</v>
      </c>
      <c r="B228" s="33"/>
      <c r="C228" s="35" t="s">
        <v>150</v>
      </c>
      <c r="D228" s="26"/>
      <c r="E228" s="37">
        <f>E229</f>
        <v>24.8</v>
      </c>
    </row>
    <row r="229" spans="1:5" ht="24">
      <c r="A229" s="19" t="s">
        <v>18</v>
      </c>
      <c r="B229" s="33"/>
      <c r="C229" s="35" t="s">
        <v>150</v>
      </c>
      <c r="D229" s="26" t="s">
        <v>19</v>
      </c>
      <c r="E229" s="37">
        <v>24.8</v>
      </c>
    </row>
    <row r="230" spans="1:5" ht="24">
      <c r="A230" s="122" t="s">
        <v>151</v>
      </c>
      <c r="B230" s="36"/>
      <c r="C230" s="35">
        <v>402100000</v>
      </c>
      <c r="D230" s="26"/>
      <c r="E230" s="37">
        <f>E231</f>
        <v>3340</v>
      </c>
    </row>
    <row r="231" spans="1:5" ht="24">
      <c r="A231" s="19" t="s">
        <v>42</v>
      </c>
      <c r="B231" s="36"/>
      <c r="C231" s="35">
        <v>402100000</v>
      </c>
      <c r="D231" s="26" t="s">
        <v>84</v>
      </c>
      <c r="E231" s="37">
        <v>3340</v>
      </c>
    </row>
    <row r="232" spans="1:5" ht="24">
      <c r="A232" s="123" t="s">
        <v>152</v>
      </c>
      <c r="B232" s="36"/>
      <c r="C232" s="35">
        <v>402200000</v>
      </c>
      <c r="D232" s="26"/>
      <c r="E232" s="37">
        <f>E233</f>
        <v>50</v>
      </c>
    </row>
    <row r="233" spans="1:5" ht="24">
      <c r="A233" s="19" t="s">
        <v>18</v>
      </c>
      <c r="B233" s="36"/>
      <c r="C233" s="35">
        <v>402200000</v>
      </c>
      <c r="D233" s="26" t="s">
        <v>19</v>
      </c>
      <c r="E233" s="37">
        <v>50</v>
      </c>
    </row>
    <row r="234" spans="1:5" ht="36">
      <c r="A234" s="124" t="s">
        <v>153</v>
      </c>
      <c r="B234" s="15"/>
      <c r="C234" s="35">
        <v>405100000</v>
      </c>
      <c r="D234" s="109"/>
      <c r="E234" s="42">
        <f>E236+E235</f>
        <v>60</v>
      </c>
    </row>
    <row r="235" spans="1:5" ht="48">
      <c r="A235" s="19" t="s">
        <v>16</v>
      </c>
      <c r="B235" s="15"/>
      <c r="C235" s="35">
        <v>405100000</v>
      </c>
      <c r="D235" s="109">
        <v>100</v>
      </c>
      <c r="E235" s="42">
        <v>20</v>
      </c>
    </row>
    <row r="236" spans="1:5" ht="24">
      <c r="A236" s="19" t="s">
        <v>18</v>
      </c>
      <c r="B236" s="15"/>
      <c r="C236" s="35">
        <v>405100000</v>
      </c>
      <c r="D236" s="109">
        <v>200</v>
      </c>
      <c r="E236" s="42">
        <v>40</v>
      </c>
    </row>
    <row r="237" spans="1:8" ht="60">
      <c r="A237" s="125" t="s">
        <v>154</v>
      </c>
      <c r="B237" s="15"/>
      <c r="C237" s="35">
        <v>405200000</v>
      </c>
      <c r="D237" s="109"/>
      <c r="E237" s="42">
        <f>E239+E238</f>
        <v>450</v>
      </c>
      <c r="H237" s="126"/>
    </row>
    <row r="238" spans="1:8" ht="48">
      <c r="A238" s="19" t="s">
        <v>16</v>
      </c>
      <c r="B238" s="15"/>
      <c r="C238" s="35">
        <v>405200000</v>
      </c>
      <c r="D238" s="109">
        <v>100</v>
      </c>
      <c r="E238" s="42">
        <v>330</v>
      </c>
      <c r="H238" s="127"/>
    </row>
    <row r="239" spans="1:5" ht="24">
      <c r="A239" s="19" t="s">
        <v>18</v>
      </c>
      <c r="B239" s="128"/>
      <c r="C239" s="35">
        <v>405200000</v>
      </c>
      <c r="D239" s="109">
        <v>200</v>
      </c>
      <c r="E239" s="42">
        <v>120</v>
      </c>
    </row>
    <row r="240" spans="1:5" ht="24" customHeight="1">
      <c r="A240" s="129" t="s">
        <v>139</v>
      </c>
      <c r="B240" s="26"/>
      <c r="C240" s="35">
        <v>406100000</v>
      </c>
      <c r="D240" s="26"/>
      <c r="E240" s="42">
        <f>E241</f>
        <v>2389.7000000000003</v>
      </c>
    </row>
    <row r="241" spans="1:5" ht="26.25" customHeight="1">
      <c r="A241" s="129" t="s">
        <v>15</v>
      </c>
      <c r="B241" s="25"/>
      <c r="C241" s="35">
        <v>406182040</v>
      </c>
      <c r="D241" s="25"/>
      <c r="E241" s="42">
        <f>E242+E243</f>
        <v>2389.7000000000003</v>
      </c>
    </row>
    <row r="242" spans="1:5" ht="51" customHeight="1">
      <c r="A242" s="19" t="s">
        <v>16</v>
      </c>
      <c r="B242" s="15"/>
      <c r="C242" s="35">
        <v>406182040</v>
      </c>
      <c r="D242" s="109">
        <v>100</v>
      </c>
      <c r="E242" s="42">
        <v>2277.4</v>
      </c>
    </row>
    <row r="243" spans="1:7" s="111" customFormat="1" ht="26.25" customHeight="1">
      <c r="A243" s="19" t="s">
        <v>18</v>
      </c>
      <c r="B243" s="15"/>
      <c r="C243" s="35">
        <v>406182040</v>
      </c>
      <c r="D243" s="109">
        <v>200</v>
      </c>
      <c r="E243" s="42">
        <v>112.3</v>
      </c>
      <c r="F243" s="110"/>
      <c r="G243" s="110"/>
    </row>
    <row r="244" spans="1:7" s="111" customFormat="1" ht="15" customHeight="1">
      <c r="A244" s="129" t="s">
        <v>155</v>
      </c>
      <c r="B244" s="31"/>
      <c r="C244" s="35">
        <v>406200000</v>
      </c>
      <c r="D244" s="109"/>
      <c r="E244" s="42">
        <f>E245</f>
        <v>60</v>
      </c>
      <c r="F244" s="110"/>
      <c r="G244" s="110"/>
    </row>
    <row r="245" spans="1:7" s="111" customFormat="1" ht="50.25" customHeight="1">
      <c r="A245" s="130" t="s">
        <v>156</v>
      </c>
      <c r="B245" s="26"/>
      <c r="C245" s="35">
        <v>406260000</v>
      </c>
      <c r="D245" s="109"/>
      <c r="E245" s="42">
        <f>E246</f>
        <v>60</v>
      </c>
      <c r="F245" s="110"/>
      <c r="G245" s="110"/>
    </row>
    <row r="246" spans="1:7" s="111" customFormat="1" ht="15" customHeight="1">
      <c r="A246" s="19" t="s">
        <v>29</v>
      </c>
      <c r="B246" s="31"/>
      <c r="C246" s="35">
        <v>406260000</v>
      </c>
      <c r="D246" s="109">
        <v>300</v>
      </c>
      <c r="E246" s="42">
        <v>60</v>
      </c>
      <c r="F246" s="110"/>
      <c r="G246" s="110"/>
    </row>
    <row r="247" spans="1:5" ht="14.25" customHeight="1">
      <c r="A247" s="117"/>
      <c r="B247" s="118"/>
      <c r="C247" s="118"/>
      <c r="D247" s="118"/>
      <c r="E247" s="119"/>
    </row>
    <row r="248" spans="1:7" s="111" customFormat="1" ht="25.5" customHeight="1">
      <c r="A248" s="24" t="s">
        <v>157</v>
      </c>
      <c r="B248" s="30">
        <v>975</v>
      </c>
      <c r="C248" s="120"/>
      <c r="D248" s="114"/>
      <c r="E248" s="59">
        <f>E249+E308+E297+E302</f>
        <v>606661.0000000001</v>
      </c>
      <c r="F248" s="110"/>
      <c r="G248" s="110"/>
    </row>
    <row r="249" spans="1:5" ht="24" customHeight="1">
      <c r="A249" s="131" t="s">
        <v>158</v>
      </c>
      <c r="B249" s="31"/>
      <c r="C249" s="32">
        <v>200000000</v>
      </c>
      <c r="D249" s="114"/>
      <c r="E249" s="59">
        <f>E250+E255+E260+E262+E272+E274+E276+E282+E286+E289+E269+E280+E278+E258</f>
        <v>570108.3</v>
      </c>
    </row>
    <row r="250" spans="1:5" ht="41.25" customHeight="1">
      <c r="A250" s="132" t="s">
        <v>159</v>
      </c>
      <c r="B250" s="15"/>
      <c r="C250" s="35">
        <v>201100000</v>
      </c>
      <c r="D250" s="109"/>
      <c r="E250" s="42">
        <f>E251+E253</f>
        <v>508206.80000000005</v>
      </c>
    </row>
    <row r="251" spans="1:5" ht="25.5" customHeight="1">
      <c r="A251" s="108" t="s">
        <v>160</v>
      </c>
      <c r="B251" s="15"/>
      <c r="C251" s="35">
        <v>201111000</v>
      </c>
      <c r="D251" s="109"/>
      <c r="E251" s="42">
        <f>E252</f>
        <v>72736.4</v>
      </c>
    </row>
    <row r="252" spans="1:5" ht="25.5" customHeight="1">
      <c r="A252" s="19" t="s">
        <v>42</v>
      </c>
      <c r="B252" s="15"/>
      <c r="C252" s="35">
        <v>201111000</v>
      </c>
      <c r="D252" s="109">
        <v>600</v>
      </c>
      <c r="E252" s="42">
        <v>72736.4</v>
      </c>
    </row>
    <row r="253" spans="1:5" ht="36.75" customHeight="1">
      <c r="A253" s="107" t="s">
        <v>161</v>
      </c>
      <c r="B253" s="15"/>
      <c r="C253" s="35">
        <v>201173010</v>
      </c>
      <c r="D253" s="109"/>
      <c r="E253" s="42">
        <f>E254</f>
        <v>435470.4</v>
      </c>
    </row>
    <row r="254" spans="1:5" ht="27.75" customHeight="1">
      <c r="A254" s="19" t="s">
        <v>42</v>
      </c>
      <c r="B254" s="15"/>
      <c r="C254" s="35">
        <v>201173010</v>
      </c>
      <c r="D254" s="109">
        <v>600</v>
      </c>
      <c r="E254" s="42">
        <v>435470.4</v>
      </c>
    </row>
    <row r="255" spans="1:5" ht="61.5" customHeight="1">
      <c r="A255" s="133" t="s">
        <v>162</v>
      </c>
      <c r="B255" s="15"/>
      <c r="C255" s="35">
        <v>201200000</v>
      </c>
      <c r="D255" s="109"/>
      <c r="E255" s="42">
        <f>E256</f>
        <v>9412.2</v>
      </c>
    </row>
    <row r="256" spans="1:5" ht="50.25" customHeight="1">
      <c r="A256" s="107" t="s">
        <v>163</v>
      </c>
      <c r="B256" s="15"/>
      <c r="C256" s="35">
        <v>201273020</v>
      </c>
      <c r="D256" s="109"/>
      <c r="E256" s="42">
        <f>E257</f>
        <v>9412.2</v>
      </c>
    </row>
    <row r="257" spans="1:5" ht="24" customHeight="1">
      <c r="A257" s="19" t="s">
        <v>42</v>
      </c>
      <c r="B257" s="15"/>
      <c r="C257" s="35">
        <v>201273020</v>
      </c>
      <c r="D257" s="109">
        <v>600</v>
      </c>
      <c r="E257" s="42">
        <v>9412.2</v>
      </c>
    </row>
    <row r="258" spans="1:5" ht="17.25" customHeight="1">
      <c r="A258" s="69" t="s">
        <v>164</v>
      </c>
      <c r="B258" s="15"/>
      <c r="C258" s="35">
        <v>201300000</v>
      </c>
      <c r="D258" s="109"/>
      <c r="E258" s="42">
        <f>E259</f>
        <v>1304.4</v>
      </c>
    </row>
    <row r="259" spans="1:5" ht="24" customHeight="1">
      <c r="A259" s="19" t="s">
        <v>36</v>
      </c>
      <c r="B259" s="15"/>
      <c r="C259" s="35">
        <v>201300000</v>
      </c>
      <c r="D259" s="109">
        <v>400</v>
      </c>
      <c r="E259" s="42">
        <v>1304.4</v>
      </c>
    </row>
    <row r="260" spans="1:5" ht="15.75" customHeight="1">
      <c r="A260" s="108" t="s">
        <v>165</v>
      </c>
      <c r="B260" s="15"/>
      <c r="C260" s="35">
        <v>201500000</v>
      </c>
      <c r="D260" s="109"/>
      <c r="E260" s="42">
        <f>E261</f>
        <v>4796.8</v>
      </c>
    </row>
    <row r="261" spans="1:7" s="135" customFormat="1" ht="25.5" customHeight="1">
      <c r="A261" s="19" t="s">
        <v>42</v>
      </c>
      <c r="B261" s="15"/>
      <c r="C261" s="35">
        <v>201500000</v>
      </c>
      <c r="D261" s="109">
        <v>600</v>
      </c>
      <c r="E261" s="42">
        <v>4796.8</v>
      </c>
      <c r="F261" s="134"/>
      <c r="G261" s="134"/>
    </row>
    <row r="262" spans="1:7" s="111" customFormat="1" ht="24" customHeight="1">
      <c r="A262" s="107" t="s">
        <v>166</v>
      </c>
      <c r="B262" s="31"/>
      <c r="C262" s="35">
        <v>201700000</v>
      </c>
      <c r="D262" s="114"/>
      <c r="E262" s="42">
        <f>E263+E265+E267</f>
        <v>4670</v>
      </c>
      <c r="F262" s="110"/>
      <c r="G262" s="110"/>
    </row>
    <row r="263" spans="1:7" s="111" customFormat="1" ht="15" customHeight="1">
      <c r="A263" s="43" t="s">
        <v>78</v>
      </c>
      <c r="B263" s="31"/>
      <c r="C263" s="35">
        <v>201711000</v>
      </c>
      <c r="D263" s="114"/>
      <c r="E263" s="42">
        <f>E264</f>
        <v>4370</v>
      </c>
      <c r="F263" s="110"/>
      <c r="G263" s="110"/>
    </row>
    <row r="264" spans="1:7" s="111" customFormat="1" ht="26.25" customHeight="1">
      <c r="A264" s="19" t="s">
        <v>42</v>
      </c>
      <c r="B264" s="31"/>
      <c r="C264" s="35">
        <v>201711000</v>
      </c>
      <c r="D264" s="136" t="s">
        <v>84</v>
      </c>
      <c r="E264" s="42">
        <v>4370</v>
      </c>
      <c r="F264" s="110"/>
      <c r="G264" s="9"/>
    </row>
    <row r="265" spans="1:7" s="111" customFormat="1" ht="39.75" customHeight="1">
      <c r="A265" s="40" t="s">
        <v>167</v>
      </c>
      <c r="B265" s="31"/>
      <c r="C265" s="35" t="s">
        <v>168</v>
      </c>
      <c r="D265" s="136"/>
      <c r="E265" s="42">
        <f>E266</f>
        <v>190</v>
      </c>
      <c r="F265" s="110"/>
      <c r="G265" s="9"/>
    </row>
    <row r="266" spans="1:7" s="111" customFormat="1" ht="26.25" customHeight="1">
      <c r="A266" s="19" t="s">
        <v>42</v>
      </c>
      <c r="B266" s="31"/>
      <c r="C266" s="35" t="s">
        <v>168</v>
      </c>
      <c r="D266" s="136" t="s">
        <v>84</v>
      </c>
      <c r="E266" s="42">
        <v>190</v>
      </c>
      <c r="F266" s="110"/>
      <c r="G266" s="9"/>
    </row>
    <row r="267" spans="1:7" s="111" customFormat="1" ht="26.25" customHeight="1">
      <c r="A267" s="40" t="s">
        <v>169</v>
      </c>
      <c r="B267" s="31"/>
      <c r="C267" s="35" t="s">
        <v>170</v>
      </c>
      <c r="D267" s="136"/>
      <c r="E267" s="42">
        <f>E268</f>
        <v>110</v>
      </c>
      <c r="F267" s="110"/>
      <c r="G267" s="9"/>
    </row>
    <row r="268" spans="1:7" s="111" customFormat="1" ht="26.25" customHeight="1">
      <c r="A268" s="19" t="s">
        <v>42</v>
      </c>
      <c r="B268" s="31"/>
      <c r="C268" s="35" t="s">
        <v>170</v>
      </c>
      <c r="D268" s="136" t="s">
        <v>84</v>
      </c>
      <c r="E268" s="42">
        <v>110</v>
      </c>
      <c r="F268" s="110"/>
      <c r="G268" s="9"/>
    </row>
    <row r="269" spans="1:7" s="111" customFormat="1" ht="37.5" customHeight="1">
      <c r="A269" s="69" t="s">
        <v>171</v>
      </c>
      <c r="B269" s="31"/>
      <c r="C269" s="35">
        <v>201800000</v>
      </c>
      <c r="D269" s="136"/>
      <c r="E269" s="42">
        <f>E270</f>
        <v>8625.8</v>
      </c>
      <c r="F269" s="110"/>
      <c r="G269" s="110"/>
    </row>
    <row r="270" spans="1:7" s="111" customFormat="1" ht="41.25" customHeight="1">
      <c r="A270" s="137" t="s">
        <v>172</v>
      </c>
      <c r="B270" s="31"/>
      <c r="C270" s="35" t="s">
        <v>173</v>
      </c>
      <c r="D270" s="136"/>
      <c r="E270" s="42">
        <f>E271</f>
        <v>8625.8</v>
      </c>
      <c r="F270" s="110"/>
      <c r="G270" s="110"/>
    </row>
    <row r="271" spans="1:7" s="111" customFormat="1" ht="26.25" customHeight="1">
      <c r="A271" s="19" t="s">
        <v>42</v>
      </c>
      <c r="B271" s="31"/>
      <c r="C271" s="35" t="s">
        <v>173</v>
      </c>
      <c r="D271" s="136" t="s">
        <v>84</v>
      </c>
      <c r="E271" s="42">
        <v>8625.8</v>
      </c>
      <c r="F271" s="110"/>
      <c r="G271" s="110"/>
    </row>
    <row r="272" spans="1:5" ht="25.5" customHeight="1">
      <c r="A272" s="72" t="s">
        <v>174</v>
      </c>
      <c r="B272" s="15"/>
      <c r="C272" s="35">
        <v>202100000</v>
      </c>
      <c r="D272" s="41"/>
      <c r="E272" s="42">
        <f>E273</f>
        <v>17</v>
      </c>
    </row>
    <row r="273" spans="1:5" ht="25.5" customHeight="1">
      <c r="A273" s="19" t="s">
        <v>42</v>
      </c>
      <c r="B273" s="15"/>
      <c r="C273" s="35">
        <v>202100000</v>
      </c>
      <c r="D273" s="41" t="s">
        <v>84</v>
      </c>
      <c r="E273" s="42">
        <v>17</v>
      </c>
    </row>
    <row r="274" spans="1:5" ht="17.25" customHeight="1">
      <c r="A274" s="46" t="s">
        <v>175</v>
      </c>
      <c r="B274" s="15"/>
      <c r="C274" s="35">
        <v>202200000</v>
      </c>
      <c r="D274" s="41"/>
      <c r="E274" s="42">
        <f>E275</f>
        <v>83</v>
      </c>
    </row>
    <row r="275" spans="1:5" ht="25.5" customHeight="1">
      <c r="A275" s="19" t="s">
        <v>42</v>
      </c>
      <c r="B275" s="15"/>
      <c r="C275" s="35">
        <v>202200000</v>
      </c>
      <c r="D275" s="41" t="s">
        <v>84</v>
      </c>
      <c r="E275" s="42">
        <v>83</v>
      </c>
    </row>
    <row r="276" spans="1:5" ht="18" customHeight="1">
      <c r="A276" s="46" t="s">
        <v>176</v>
      </c>
      <c r="B276" s="15"/>
      <c r="C276" s="35">
        <v>202400000</v>
      </c>
      <c r="D276" s="41"/>
      <c r="E276" s="42">
        <f>E277</f>
        <v>41</v>
      </c>
    </row>
    <row r="277" spans="1:5" ht="25.5" customHeight="1">
      <c r="A277" s="19" t="s">
        <v>42</v>
      </c>
      <c r="B277" s="15"/>
      <c r="C277" s="35">
        <v>202400000</v>
      </c>
      <c r="D277" s="41" t="s">
        <v>84</v>
      </c>
      <c r="E277" s="42">
        <v>41</v>
      </c>
    </row>
    <row r="278" spans="1:5" ht="37.5" customHeight="1">
      <c r="A278" s="138" t="s">
        <v>177</v>
      </c>
      <c r="B278" s="15"/>
      <c r="C278" s="35">
        <v>202500000</v>
      </c>
      <c r="D278" s="41"/>
      <c r="E278" s="42">
        <f>E279</f>
        <v>20</v>
      </c>
    </row>
    <row r="279" spans="1:5" ht="25.5" customHeight="1">
      <c r="A279" s="19" t="s">
        <v>18</v>
      </c>
      <c r="B279" s="15"/>
      <c r="C279" s="35">
        <v>202500000</v>
      </c>
      <c r="D279" s="41" t="s">
        <v>19</v>
      </c>
      <c r="E279" s="42">
        <v>20</v>
      </c>
    </row>
    <row r="280" spans="1:5" ht="50.25" customHeight="1">
      <c r="A280" s="72" t="s">
        <v>178</v>
      </c>
      <c r="B280" s="15"/>
      <c r="C280" s="35">
        <v>203100000</v>
      </c>
      <c r="D280" s="41"/>
      <c r="E280" s="42">
        <f>E281</f>
        <v>25</v>
      </c>
    </row>
    <row r="281" spans="1:5" ht="25.5" customHeight="1">
      <c r="A281" s="19" t="s">
        <v>18</v>
      </c>
      <c r="B281" s="15"/>
      <c r="C281" s="35">
        <v>203100000</v>
      </c>
      <c r="D281" s="41" t="s">
        <v>19</v>
      </c>
      <c r="E281" s="42">
        <v>25</v>
      </c>
    </row>
    <row r="282" spans="1:5" ht="15.75" customHeight="1">
      <c r="A282" s="43" t="s">
        <v>179</v>
      </c>
      <c r="B282" s="15"/>
      <c r="C282" s="35">
        <v>204100000</v>
      </c>
      <c r="D282" s="41"/>
      <c r="E282" s="42">
        <f>E283</f>
        <v>1362.6</v>
      </c>
    </row>
    <row r="283" spans="1:5" ht="25.5" customHeight="1">
      <c r="A283" s="43" t="s">
        <v>180</v>
      </c>
      <c r="B283" s="15"/>
      <c r="C283" s="35" t="s">
        <v>181</v>
      </c>
      <c r="D283" s="41"/>
      <c r="E283" s="42">
        <f>E284+E285</f>
        <v>1362.6</v>
      </c>
    </row>
    <row r="284" spans="1:5" ht="47.25" customHeight="1">
      <c r="A284" s="19" t="s">
        <v>16</v>
      </c>
      <c r="B284" s="15"/>
      <c r="C284" s="35" t="s">
        <v>181</v>
      </c>
      <c r="D284" s="41" t="s">
        <v>17</v>
      </c>
      <c r="E284" s="42">
        <v>1292.6</v>
      </c>
    </row>
    <row r="285" spans="1:5" ht="25.5" customHeight="1">
      <c r="A285" s="19" t="s">
        <v>42</v>
      </c>
      <c r="B285" s="15"/>
      <c r="C285" s="35" t="s">
        <v>181</v>
      </c>
      <c r="D285" s="41" t="s">
        <v>84</v>
      </c>
      <c r="E285" s="42">
        <v>70</v>
      </c>
    </row>
    <row r="286" spans="1:5" ht="36" customHeight="1">
      <c r="A286" s="46" t="s">
        <v>182</v>
      </c>
      <c r="B286" s="25"/>
      <c r="C286" s="35">
        <v>204200000</v>
      </c>
      <c r="D286" s="41"/>
      <c r="E286" s="42">
        <f>E287</f>
        <v>426</v>
      </c>
    </row>
    <row r="287" spans="1:5" ht="18.75" customHeight="1">
      <c r="A287" s="46" t="s">
        <v>78</v>
      </c>
      <c r="B287" s="25"/>
      <c r="C287" s="35" t="s">
        <v>183</v>
      </c>
      <c r="D287" s="41"/>
      <c r="E287" s="42">
        <f>E288</f>
        <v>426</v>
      </c>
    </row>
    <row r="288" spans="1:5" ht="24.75" customHeight="1">
      <c r="A288" s="19" t="s">
        <v>42</v>
      </c>
      <c r="B288" s="25"/>
      <c r="C288" s="35" t="s">
        <v>183</v>
      </c>
      <c r="D288" s="26" t="s">
        <v>84</v>
      </c>
      <c r="E288" s="42">
        <v>426</v>
      </c>
    </row>
    <row r="289" spans="1:5" ht="26.25" customHeight="1">
      <c r="A289" s="46" t="s">
        <v>184</v>
      </c>
      <c r="B289" s="31"/>
      <c r="C289" s="35">
        <v>205100000</v>
      </c>
      <c r="D289" s="114"/>
      <c r="E289" s="42">
        <f>E290+E294</f>
        <v>31117.699999999997</v>
      </c>
    </row>
    <row r="290" spans="1:5" ht="24.75" customHeight="1">
      <c r="A290" s="46" t="s">
        <v>15</v>
      </c>
      <c r="B290" s="15"/>
      <c r="C290" s="35">
        <v>205182040</v>
      </c>
      <c r="D290" s="109"/>
      <c r="E290" s="42">
        <f>E291+E292+E293</f>
        <v>16217.3</v>
      </c>
    </row>
    <row r="291" spans="1:5" ht="48.75" customHeight="1">
      <c r="A291" s="19" t="s">
        <v>16</v>
      </c>
      <c r="B291" s="15"/>
      <c r="C291" s="35">
        <v>205182040</v>
      </c>
      <c r="D291" s="109">
        <v>100</v>
      </c>
      <c r="E291" s="42">
        <v>14752.8</v>
      </c>
    </row>
    <row r="292" spans="1:5" ht="24.75" customHeight="1">
      <c r="A292" s="19" t="s">
        <v>18</v>
      </c>
      <c r="B292" s="15"/>
      <c r="C292" s="35">
        <v>205182040</v>
      </c>
      <c r="D292" s="109">
        <v>200</v>
      </c>
      <c r="E292" s="42">
        <v>1455.1</v>
      </c>
    </row>
    <row r="293" spans="1:5" ht="15.75" customHeight="1">
      <c r="A293" s="19" t="s">
        <v>56</v>
      </c>
      <c r="B293" s="15"/>
      <c r="C293" s="35">
        <v>205182040</v>
      </c>
      <c r="D293" s="109">
        <v>800</v>
      </c>
      <c r="E293" s="42">
        <v>9.4</v>
      </c>
    </row>
    <row r="294" spans="1:5" ht="24.75" customHeight="1">
      <c r="A294" s="72" t="s">
        <v>140</v>
      </c>
      <c r="B294" s="15"/>
      <c r="C294" s="35">
        <v>205182060</v>
      </c>
      <c r="D294" s="109"/>
      <c r="E294" s="42">
        <f>E295+E296</f>
        <v>14900.4</v>
      </c>
    </row>
    <row r="295" spans="1:5" ht="51" customHeight="1">
      <c r="A295" s="19" t="s">
        <v>16</v>
      </c>
      <c r="B295" s="15"/>
      <c r="C295" s="35">
        <v>205182060</v>
      </c>
      <c r="D295" s="109">
        <v>100</v>
      </c>
      <c r="E295" s="42">
        <v>14350.3</v>
      </c>
    </row>
    <row r="296" spans="1:5" ht="24.75" customHeight="1">
      <c r="A296" s="19" t="s">
        <v>18</v>
      </c>
      <c r="B296" s="15"/>
      <c r="C296" s="35">
        <v>205182060</v>
      </c>
      <c r="D296" s="109">
        <v>200</v>
      </c>
      <c r="E296" s="42">
        <v>550.1</v>
      </c>
    </row>
    <row r="297" spans="1:5" ht="35.25" customHeight="1">
      <c r="A297" s="121" t="s">
        <v>148</v>
      </c>
      <c r="B297" s="15"/>
      <c r="C297" s="32">
        <v>400000000</v>
      </c>
      <c r="D297" s="114"/>
      <c r="E297" s="59">
        <f>E298+E300</f>
        <v>15207.8</v>
      </c>
    </row>
    <row r="298" spans="1:5" ht="39.75" customHeight="1">
      <c r="A298" s="139" t="s">
        <v>185</v>
      </c>
      <c r="B298" s="15"/>
      <c r="C298" s="35">
        <v>402300000</v>
      </c>
      <c r="D298" s="109"/>
      <c r="E298" s="42">
        <f>E299</f>
        <v>14707.8</v>
      </c>
    </row>
    <row r="299" spans="1:5" ht="26.25" customHeight="1">
      <c r="A299" s="19" t="s">
        <v>42</v>
      </c>
      <c r="B299" s="15"/>
      <c r="C299" s="35">
        <v>402300000</v>
      </c>
      <c r="D299" s="109">
        <v>600</v>
      </c>
      <c r="E299" s="42">
        <v>14707.8</v>
      </c>
    </row>
    <row r="300" spans="1:5" ht="27.75" customHeight="1">
      <c r="A300" s="140" t="s">
        <v>186</v>
      </c>
      <c r="B300" s="15"/>
      <c r="C300" s="35">
        <v>402400000</v>
      </c>
      <c r="D300" s="109"/>
      <c r="E300" s="42">
        <f>E301</f>
        <v>500</v>
      </c>
    </row>
    <row r="301" spans="1:5" ht="27" customHeight="1">
      <c r="A301" s="19" t="s">
        <v>42</v>
      </c>
      <c r="B301" s="15"/>
      <c r="C301" s="35">
        <v>402400000</v>
      </c>
      <c r="D301" s="109">
        <v>600</v>
      </c>
      <c r="E301" s="42">
        <v>500</v>
      </c>
    </row>
    <row r="302" spans="1:5" ht="27" customHeight="1">
      <c r="A302" s="77" t="s">
        <v>75</v>
      </c>
      <c r="B302" s="24"/>
      <c r="C302" s="32">
        <v>800000000</v>
      </c>
      <c r="D302" s="114"/>
      <c r="E302" s="59">
        <f>E303</f>
        <v>47</v>
      </c>
    </row>
    <row r="303" spans="1:5" ht="27" customHeight="1">
      <c r="A303" s="77" t="s">
        <v>92</v>
      </c>
      <c r="B303" s="24"/>
      <c r="C303" s="32">
        <v>830000000</v>
      </c>
      <c r="D303" s="114"/>
      <c r="E303" s="59">
        <f>E304+E306</f>
        <v>47</v>
      </c>
    </row>
    <row r="304" spans="1:5" ht="38.25" customHeight="1">
      <c r="A304" s="46" t="s">
        <v>187</v>
      </c>
      <c r="B304" s="15"/>
      <c r="C304" s="35">
        <v>832100000</v>
      </c>
      <c r="D304" s="109"/>
      <c r="E304" s="42">
        <f>E305</f>
        <v>23.5</v>
      </c>
    </row>
    <row r="305" spans="1:5" ht="24.75" customHeight="1">
      <c r="A305" s="19" t="s">
        <v>18</v>
      </c>
      <c r="B305" s="15"/>
      <c r="C305" s="35">
        <v>832100000</v>
      </c>
      <c r="D305" s="109">
        <v>200</v>
      </c>
      <c r="E305" s="42">
        <v>23.5</v>
      </c>
    </row>
    <row r="306" spans="1:5" ht="26.25" customHeight="1">
      <c r="A306" s="46" t="s">
        <v>188</v>
      </c>
      <c r="B306" s="15"/>
      <c r="C306" s="35">
        <v>832700000</v>
      </c>
      <c r="D306" s="109"/>
      <c r="E306" s="42">
        <f>E307</f>
        <v>23.5</v>
      </c>
    </row>
    <row r="307" spans="1:5" ht="26.25" customHeight="1">
      <c r="A307" s="19" t="s">
        <v>42</v>
      </c>
      <c r="B307" s="15"/>
      <c r="C307" s="35">
        <v>832700000</v>
      </c>
      <c r="D307" s="109">
        <v>600</v>
      </c>
      <c r="E307" s="42">
        <v>23.5</v>
      </c>
    </row>
    <row r="308" spans="1:5" ht="12.75">
      <c r="A308" s="86" t="s">
        <v>14</v>
      </c>
      <c r="B308" s="25"/>
      <c r="C308" s="32">
        <v>9900000000</v>
      </c>
      <c r="D308" s="109"/>
      <c r="E308" s="59">
        <f>E309+E311</f>
        <v>21297.9</v>
      </c>
    </row>
    <row r="309" spans="1:5" ht="12.75">
      <c r="A309" s="141" t="s">
        <v>189</v>
      </c>
      <c r="B309" s="15"/>
      <c r="C309" s="35">
        <v>9900010510</v>
      </c>
      <c r="D309" s="109"/>
      <c r="E309" s="42">
        <f>E310</f>
        <v>150</v>
      </c>
    </row>
    <row r="310" spans="1:5" ht="12.75">
      <c r="A310" s="19" t="s">
        <v>29</v>
      </c>
      <c r="B310" s="15"/>
      <c r="C310" s="35">
        <v>9900010510</v>
      </c>
      <c r="D310" s="109">
        <v>300</v>
      </c>
      <c r="E310" s="42">
        <v>150</v>
      </c>
    </row>
    <row r="311" spans="1:5" ht="72">
      <c r="A311" s="116" t="s">
        <v>190</v>
      </c>
      <c r="B311" s="15"/>
      <c r="C311" s="35">
        <v>9900073190</v>
      </c>
      <c r="D311" s="109"/>
      <c r="E311" s="42">
        <f>E312</f>
        <v>21147.9</v>
      </c>
    </row>
    <row r="312" spans="1:5" ht="12.75">
      <c r="A312" s="19" t="s">
        <v>29</v>
      </c>
      <c r="B312" s="25"/>
      <c r="C312" s="35">
        <v>9900073190</v>
      </c>
      <c r="D312" s="26" t="s">
        <v>98</v>
      </c>
      <c r="E312" s="62">
        <v>21147.9</v>
      </c>
    </row>
    <row r="313" spans="1:5" ht="19.5" customHeight="1">
      <c r="A313" s="117"/>
      <c r="B313" s="118"/>
      <c r="C313" s="118"/>
      <c r="D313" s="118"/>
      <c r="E313" s="119"/>
    </row>
    <row r="314" spans="1:5" ht="24">
      <c r="A314" s="24" t="s">
        <v>191</v>
      </c>
      <c r="B314" s="25" t="s">
        <v>192</v>
      </c>
      <c r="C314" s="36"/>
      <c r="D314" s="36"/>
      <c r="E314" s="34">
        <f>E315+E329</f>
        <v>50775.7</v>
      </c>
    </row>
    <row r="315" spans="1:5" ht="24">
      <c r="A315" s="67" t="s">
        <v>60</v>
      </c>
      <c r="B315" s="36"/>
      <c r="C315" s="32">
        <v>600000000</v>
      </c>
      <c r="D315" s="36"/>
      <c r="E315" s="34">
        <f>E316</f>
        <v>43043.2</v>
      </c>
    </row>
    <row r="316" spans="1:5" ht="24">
      <c r="A316" s="142" t="s">
        <v>193</v>
      </c>
      <c r="B316" s="36"/>
      <c r="C316" s="32">
        <v>610000000</v>
      </c>
      <c r="D316" s="36"/>
      <c r="E316" s="34">
        <f>E317+E324+E322</f>
        <v>43043.2</v>
      </c>
    </row>
    <row r="317" spans="1:5" ht="12.75">
      <c r="A317" s="55" t="s">
        <v>194</v>
      </c>
      <c r="B317" s="36"/>
      <c r="C317" s="35">
        <v>611400000</v>
      </c>
      <c r="D317" s="36"/>
      <c r="E317" s="37">
        <f>E318+E320</f>
        <v>29187</v>
      </c>
    </row>
    <row r="318" spans="1:5" ht="24">
      <c r="A318" s="143" t="s">
        <v>195</v>
      </c>
      <c r="B318" s="36"/>
      <c r="C318" s="35">
        <v>611421010</v>
      </c>
      <c r="D318" s="36"/>
      <c r="E318" s="37">
        <f>E319</f>
        <v>28655.5</v>
      </c>
    </row>
    <row r="319" spans="1:5" ht="12.75">
      <c r="A319" s="19" t="s">
        <v>108</v>
      </c>
      <c r="B319" s="36"/>
      <c r="C319" s="35">
        <v>611421010</v>
      </c>
      <c r="D319" s="36">
        <v>500</v>
      </c>
      <c r="E319" s="37">
        <v>28655.5</v>
      </c>
    </row>
    <row r="320" spans="1:5" ht="36">
      <c r="A320" s="55" t="s">
        <v>196</v>
      </c>
      <c r="B320" s="36"/>
      <c r="C320" s="35">
        <v>611473110</v>
      </c>
      <c r="D320" s="36"/>
      <c r="E320" s="37">
        <f>E321</f>
        <v>531.5</v>
      </c>
    </row>
    <row r="321" spans="1:5" ht="12.75">
      <c r="A321" s="19" t="s">
        <v>108</v>
      </c>
      <c r="B321" s="36"/>
      <c r="C321" s="35">
        <v>611473110</v>
      </c>
      <c r="D321" s="36">
        <v>500</v>
      </c>
      <c r="E321" s="37">
        <v>531.5</v>
      </c>
    </row>
    <row r="322" spans="1:5" ht="12.75">
      <c r="A322" s="144" t="s">
        <v>197</v>
      </c>
      <c r="B322" s="36"/>
      <c r="C322" s="35">
        <v>611700000</v>
      </c>
      <c r="D322" s="36"/>
      <c r="E322" s="37">
        <f>E323</f>
        <v>221</v>
      </c>
    </row>
    <row r="323" spans="1:5" ht="12.75">
      <c r="A323" s="19" t="s">
        <v>198</v>
      </c>
      <c r="B323" s="36"/>
      <c r="C323" s="35">
        <v>611700000</v>
      </c>
      <c r="D323" s="36">
        <v>700</v>
      </c>
      <c r="E323" s="37">
        <v>221</v>
      </c>
    </row>
    <row r="324" spans="1:5" ht="24">
      <c r="A324" s="145" t="s">
        <v>139</v>
      </c>
      <c r="B324" s="36"/>
      <c r="C324" s="35">
        <v>613100000</v>
      </c>
      <c r="D324" s="36"/>
      <c r="E324" s="37">
        <f>E325</f>
        <v>13635.2</v>
      </c>
    </row>
    <row r="325" spans="1:5" ht="24">
      <c r="A325" s="145" t="s">
        <v>15</v>
      </c>
      <c r="B325" s="36"/>
      <c r="C325" s="35">
        <v>613182040</v>
      </c>
      <c r="D325" s="36"/>
      <c r="E325" s="37">
        <f>E326+E327+E328</f>
        <v>13635.2</v>
      </c>
    </row>
    <row r="326" spans="1:5" ht="36" customHeight="1">
      <c r="A326" s="19" t="s">
        <v>16</v>
      </c>
      <c r="B326" s="26"/>
      <c r="C326" s="35">
        <v>613182040</v>
      </c>
      <c r="D326" s="26" t="s">
        <v>17</v>
      </c>
      <c r="E326" s="62">
        <v>12886.7</v>
      </c>
    </row>
    <row r="327" spans="1:5" ht="24" customHeight="1">
      <c r="A327" s="19" t="s">
        <v>18</v>
      </c>
      <c r="B327" s="26"/>
      <c r="C327" s="35">
        <v>613182040</v>
      </c>
      <c r="D327" s="26" t="s">
        <v>19</v>
      </c>
      <c r="E327" s="62">
        <v>744.3</v>
      </c>
    </row>
    <row r="328" spans="1:5" ht="12.75">
      <c r="A328" s="19" t="s">
        <v>56</v>
      </c>
      <c r="B328" s="26"/>
      <c r="C328" s="35">
        <v>613182040</v>
      </c>
      <c r="D328" s="26" t="s">
        <v>57</v>
      </c>
      <c r="E328" s="62">
        <v>4.2</v>
      </c>
    </row>
    <row r="329" spans="1:5" ht="12.75">
      <c r="A329" s="86" t="s">
        <v>14</v>
      </c>
      <c r="B329" s="25"/>
      <c r="C329" s="32">
        <v>9900000000</v>
      </c>
      <c r="D329" s="36"/>
      <c r="E329" s="34">
        <f>E330+E335+E337+E339+E341+E343+E345+E347+E349+E332</f>
        <v>7732.5</v>
      </c>
    </row>
    <row r="330" spans="1:5" ht="25.5" customHeight="1">
      <c r="A330" s="146" t="s">
        <v>199</v>
      </c>
      <c r="B330" s="15"/>
      <c r="C330" s="35">
        <v>9900021020</v>
      </c>
      <c r="D330" s="41"/>
      <c r="E330" s="42">
        <f>E331</f>
        <v>5073.3</v>
      </c>
    </row>
    <row r="331" spans="1:5" ht="12.75">
      <c r="A331" s="19" t="s">
        <v>108</v>
      </c>
      <c r="B331" s="40"/>
      <c r="C331" s="35">
        <v>9900021020</v>
      </c>
      <c r="D331" s="41" t="s">
        <v>109</v>
      </c>
      <c r="E331" s="42">
        <v>5073.3</v>
      </c>
    </row>
    <row r="332" spans="1:5" ht="39" customHeight="1">
      <c r="A332" s="69" t="s">
        <v>200</v>
      </c>
      <c r="B332" s="40"/>
      <c r="C332" s="35">
        <v>9900024040</v>
      </c>
      <c r="D332" s="41"/>
      <c r="E332" s="42">
        <f>E333+E334</f>
        <v>136</v>
      </c>
    </row>
    <row r="333" spans="1:5" ht="48">
      <c r="A333" s="19" t="s">
        <v>16</v>
      </c>
      <c r="B333" s="40"/>
      <c r="C333" s="35">
        <v>9900024040</v>
      </c>
      <c r="D333" s="41" t="s">
        <v>17</v>
      </c>
      <c r="E333" s="42">
        <v>131</v>
      </c>
    </row>
    <row r="334" spans="1:5" ht="24">
      <c r="A334" s="19" t="s">
        <v>18</v>
      </c>
      <c r="B334" s="40"/>
      <c r="C334" s="35">
        <v>9900024040</v>
      </c>
      <c r="D334" s="41" t="s">
        <v>19</v>
      </c>
      <c r="E334" s="42">
        <v>5</v>
      </c>
    </row>
    <row r="335" spans="1:5" ht="24">
      <c r="A335" s="91" t="s">
        <v>201</v>
      </c>
      <c r="B335" s="40"/>
      <c r="C335" s="35">
        <v>9900051180</v>
      </c>
      <c r="D335" s="41"/>
      <c r="E335" s="42">
        <f>E336</f>
        <v>1783.1</v>
      </c>
    </row>
    <row r="336" spans="1:5" ht="12.75">
      <c r="A336" s="19" t="s">
        <v>108</v>
      </c>
      <c r="B336" s="40"/>
      <c r="C336" s="35">
        <v>9900051180</v>
      </c>
      <c r="D336" s="41" t="s">
        <v>109</v>
      </c>
      <c r="E336" s="42">
        <v>1783.1</v>
      </c>
    </row>
    <row r="337" spans="1:5" ht="24">
      <c r="A337" s="147" t="s">
        <v>202</v>
      </c>
      <c r="B337" s="40"/>
      <c r="C337" s="35">
        <v>9900059300</v>
      </c>
      <c r="D337" s="41"/>
      <c r="E337" s="42">
        <f>E338</f>
        <v>144.8</v>
      </c>
    </row>
    <row r="338" spans="1:5" ht="12.75">
      <c r="A338" s="19" t="s">
        <v>108</v>
      </c>
      <c r="B338" s="40"/>
      <c r="C338" s="35">
        <v>9900059300</v>
      </c>
      <c r="D338" s="41" t="s">
        <v>109</v>
      </c>
      <c r="E338" s="42">
        <v>144.8</v>
      </c>
    </row>
    <row r="339" spans="1:5" ht="60">
      <c r="A339" s="148" t="s">
        <v>203</v>
      </c>
      <c r="B339" s="40"/>
      <c r="C339" s="35">
        <v>9900073090</v>
      </c>
      <c r="D339" s="41"/>
      <c r="E339" s="42">
        <f>E340</f>
        <v>4.5</v>
      </c>
    </row>
    <row r="340" spans="1:5" ht="24">
      <c r="A340" s="19" t="s">
        <v>18</v>
      </c>
      <c r="B340" s="40"/>
      <c r="C340" s="35">
        <v>9900073090</v>
      </c>
      <c r="D340" s="41" t="s">
        <v>19</v>
      </c>
      <c r="E340" s="42">
        <v>4.5</v>
      </c>
    </row>
    <row r="341" spans="1:5" ht="108">
      <c r="A341" s="149" t="s">
        <v>204</v>
      </c>
      <c r="B341" s="40"/>
      <c r="C341" s="35">
        <v>9900073100</v>
      </c>
      <c r="D341" s="41"/>
      <c r="E341" s="42">
        <f>E342</f>
        <v>4.5</v>
      </c>
    </row>
    <row r="342" spans="1:5" ht="24">
      <c r="A342" s="19" t="s">
        <v>18</v>
      </c>
      <c r="B342" s="40"/>
      <c r="C342" s="35">
        <v>9900073100</v>
      </c>
      <c r="D342" s="41" t="s">
        <v>19</v>
      </c>
      <c r="E342" s="42">
        <v>4.5</v>
      </c>
    </row>
    <row r="343" spans="1:5" ht="73.5" customHeight="1">
      <c r="A343" s="98" t="s">
        <v>107</v>
      </c>
      <c r="B343" s="150"/>
      <c r="C343" s="35">
        <v>9900073150</v>
      </c>
      <c r="D343" s="41"/>
      <c r="E343" s="42">
        <f>E344</f>
        <v>181.3</v>
      </c>
    </row>
    <row r="344" spans="1:5" ht="14.25" customHeight="1">
      <c r="A344" s="19" t="s">
        <v>108</v>
      </c>
      <c r="B344" s="40"/>
      <c r="C344" s="35">
        <v>9900073150</v>
      </c>
      <c r="D344" s="41" t="s">
        <v>109</v>
      </c>
      <c r="E344" s="42">
        <v>181.3</v>
      </c>
    </row>
    <row r="345" spans="1:5" ht="97.5" customHeight="1">
      <c r="A345" s="99" t="s">
        <v>110</v>
      </c>
      <c r="B345" s="151"/>
      <c r="C345" s="35">
        <v>9900073160</v>
      </c>
      <c r="D345" s="25"/>
      <c r="E345" s="62">
        <f>E346</f>
        <v>5</v>
      </c>
    </row>
    <row r="346" spans="1:5" ht="24">
      <c r="A346" s="19" t="s">
        <v>18</v>
      </c>
      <c r="B346" s="40"/>
      <c r="C346" s="35">
        <v>9900073160</v>
      </c>
      <c r="D346" s="41" t="s">
        <v>19</v>
      </c>
      <c r="E346" s="42">
        <v>5</v>
      </c>
    </row>
    <row r="347" spans="1:5" ht="13.5" customHeight="1">
      <c r="A347" s="152" t="s">
        <v>205</v>
      </c>
      <c r="B347" s="153"/>
      <c r="C347" s="35">
        <v>9900092730</v>
      </c>
      <c r="D347" s="153"/>
      <c r="E347" s="62">
        <f>E348</f>
        <v>100</v>
      </c>
    </row>
    <row r="348" spans="1:5" ht="13.5" customHeight="1">
      <c r="A348" s="19" t="s">
        <v>56</v>
      </c>
      <c r="B348" s="153"/>
      <c r="C348" s="35">
        <v>9900092730</v>
      </c>
      <c r="D348" s="15">
        <v>800</v>
      </c>
      <c r="E348" s="42">
        <v>100</v>
      </c>
    </row>
    <row r="349" spans="1:5" ht="38.25" customHeight="1">
      <c r="A349" s="154" t="s">
        <v>206</v>
      </c>
      <c r="B349" s="26"/>
      <c r="C349" s="35">
        <v>9900092740</v>
      </c>
      <c r="D349" s="26"/>
      <c r="E349" s="62">
        <f>E350</f>
        <v>300</v>
      </c>
    </row>
    <row r="350" spans="1:5" ht="12.75" customHeight="1">
      <c r="A350" s="19" t="s">
        <v>56</v>
      </c>
      <c r="B350" s="26"/>
      <c r="C350" s="35">
        <v>9900092740</v>
      </c>
      <c r="D350" s="26" t="s">
        <v>57</v>
      </c>
      <c r="E350" s="42">
        <v>300</v>
      </c>
    </row>
    <row r="351" spans="1:5" ht="12.75">
      <c r="A351" s="155" t="s">
        <v>207</v>
      </c>
      <c r="B351" s="155"/>
      <c r="C351" s="155"/>
      <c r="D351" s="155"/>
      <c r="E351" s="27">
        <f>E314+E248+E225+E172+E161+E18+E12</f>
        <v>889320.0000000001</v>
      </c>
    </row>
    <row r="354" ht="12.75">
      <c r="E354" s="156"/>
    </row>
    <row r="355" ht="12.75">
      <c r="E355" s="156"/>
    </row>
    <row r="356" ht="12.75">
      <c r="E356" s="156"/>
    </row>
    <row r="357" ht="12.75">
      <c r="E357" s="156"/>
    </row>
  </sheetData>
  <sheetProtection/>
  <autoFilter ref="A10:E351"/>
  <mergeCells count="13">
    <mergeCell ref="A351:D351"/>
    <mergeCell ref="A8:E8"/>
    <mergeCell ref="A160:E160"/>
    <mergeCell ref="A171:E171"/>
    <mergeCell ref="A224:E224"/>
    <mergeCell ref="A247:E247"/>
    <mergeCell ref="A313:E313"/>
    <mergeCell ref="A1:E1"/>
    <mergeCell ref="A2:E2"/>
    <mergeCell ref="A3:E3"/>
    <mergeCell ref="A4:E4"/>
    <mergeCell ref="B5:E5"/>
    <mergeCell ref="A7:E7"/>
  </mergeCells>
  <printOptions/>
  <pageMargins left="0.7086614173228347" right="0.7086614173228347" top="0.1968503937007874" bottom="0.1968503937007874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3"/>
  <sheetViews>
    <sheetView tabSelected="1" view="pageBreakPreview" zoomScaleSheetLayoutView="100" zoomScalePageLayoutView="0" workbookViewId="0" topLeftCell="A1">
      <selection activeCell="A7" sqref="A7:F7"/>
    </sheetView>
  </sheetViews>
  <sheetFormatPr defaultColWidth="9.00390625" defaultRowHeight="12.75"/>
  <cols>
    <col min="1" max="1" width="50.25390625" style="0" customWidth="1"/>
    <col min="2" max="2" width="3.75390625" style="0" customWidth="1"/>
    <col min="3" max="3" width="12.625" style="111" customWidth="1"/>
    <col min="4" max="4" width="3.875" style="0" customWidth="1"/>
    <col min="5" max="5" width="10.875" style="0" customWidth="1"/>
    <col min="6" max="6" width="12.25390625" style="0" customWidth="1"/>
    <col min="7" max="7" width="14.00390625" style="0" customWidth="1"/>
    <col min="8" max="8" width="16.125" style="0" customWidth="1"/>
    <col min="9" max="9" width="11.125" style="0" customWidth="1"/>
  </cols>
  <sheetData>
    <row r="1" spans="1:6" s="3" customFormat="1" ht="11.25">
      <c r="A1" s="1" t="s">
        <v>208</v>
      </c>
      <c r="B1" s="1"/>
      <c r="C1" s="1"/>
      <c r="D1" s="1"/>
      <c r="E1" s="1"/>
      <c r="F1" s="1"/>
    </row>
    <row r="2" spans="1:6" s="3" customFormat="1" ht="11.25">
      <c r="A2" s="1" t="s">
        <v>1</v>
      </c>
      <c r="B2" s="1"/>
      <c r="C2" s="1"/>
      <c r="D2" s="1"/>
      <c r="E2" s="1"/>
      <c r="F2" s="1"/>
    </row>
    <row r="3" spans="1:6" s="3" customFormat="1" ht="11.25">
      <c r="A3" s="1" t="s">
        <v>2</v>
      </c>
      <c r="B3" s="1"/>
      <c r="C3" s="1"/>
      <c r="D3" s="1"/>
      <c r="E3" s="1"/>
      <c r="F3" s="1"/>
    </row>
    <row r="4" spans="1:6" s="3" customFormat="1" ht="12.75" customHeight="1">
      <c r="A4" s="1" t="s">
        <v>3</v>
      </c>
      <c r="B4" s="1"/>
      <c r="C4" s="1"/>
      <c r="D4" s="1"/>
      <c r="E4" s="1"/>
      <c r="F4" s="1"/>
    </row>
    <row r="5" spans="2:6" s="3" customFormat="1" ht="12.75" customHeight="1">
      <c r="B5" s="1" t="s">
        <v>4</v>
      </c>
      <c r="C5" s="1"/>
      <c r="D5" s="1"/>
      <c r="E5" s="1"/>
      <c r="F5" s="1"/>
    </row>
    <row r="6" s="3" customFormat="1" ht="11.25"/>
    <row r="7" spans="1:6" s="3" customFormat="1" ht="12.75">
      <c r="A7" s="4" t="s">
        <v>209</v>
      </c>
      <c r="B7" s="4"/>
      <c r="C7" s="4"/>
      <c r="D7" s="4"/>
      <c r="E7" s="4"/>
      <c r="F7" s="4"/>
    </row>
    <row r="8" spans="1:6" s="3" customFormat="1" ht="12.75">
      <c r="A8" s="4" t="s">
        <v>210</v>
      </c>
      <c r="B8" s="4"/>
      <c r="C8" s="4"/>
      <c r="D8" s="4"/>
      <c r="E8" s="4"/>
      <c r="F8" s="4"/>
    </row>
    <row r="9" spans="1:5" s="3" customFormat="1" ht="12.75">
      <c r="A9" s="5"/>
      <c r="B9" s="5"/>
      <c r="C9" s="6"/>
      <c r="D9" s="5"/>
      <c r="E9" s="5"/>
    </row>
    <row r="10" spans="1:6" ht="12.75" customHeight="1">
      <c r="A10" s="157" t="s">
        <v>7</v>
      </c>
      <c r="B10" s="157" t="s">
        <v>8</v>
      </c>
      <c r="C10" s="157" t="s">
        <v>9</v>
      </c>
      <c r="D10" s="157" t="s">
        <v>10</v>
      </c>
      <c r="E10" s="158" t="s">
        <v>11</v>
      </c>
      <c r="F10" s="158"/>
    </row>
    <row r="11" spans="1:6" ht="12.75">
      <c r="A11" s="157"/>
      <c r="B11" s="157"/>
      <c r="C11" s="157"/>
      <c r="D11" s="157"/>
      <c r="E11" s="159" t="s">
        <v>211</v>
      </c>
      <c r="F11" s="160" t="s">
        <v>212</v>
      </c>
    </row>
    <row r="12" spans="1:6" ht="12.75">
      <c r="A12" s="161">
        <v>1</v>
      </c>
      <c r="B12" s="162">
        <v>2</v>
      </c>
      <c r="C12" s="162">
        <v>3</v>
      </c>
      <c r="D12" s="162">
        <v>4</v>
      </c>
      <c r="E12" s="25" t="s">
        <v>12</v>
      </c>
      <c r="F12" s="114">
        <v>6</v>
      </c>
    </row>
    <row r="13" spans="1:6" ht="12.75">
      <c r="A13" s="30" t="s">
        <v>13</v>
      </c>
      <c r="B13" s="162">
        <v>901</v>
      </c>
      <c r="C13" s="162"/>
      <c r="D13" s="162"/>
      <c r="E13" s="27">
        <f>E14</f>
        <v>130</v>
      </c>
      <c r="F13" s="27">
        <f>F14</f>
        <v>140</v>
      </c>
    </row>
    <row r="14" spans="1:8" ht="12.75" customHeight="1">
      <c r="A14" s="24" t="s">
        <v>14</v>
      </c>
      <c r="B14" s="25"/>
      <c r="C14" s="32">
        <v>9900000000</v>
      </c>
      <c r="D14" s="25"/>
      <c r="E14" s="27">
        <f>E15</f>
        <v>130</v>
      </c>
      <c r="F14" s="27">
        <f>F15</f>
        <v>140</v>
      </c>
      <c r="G14" s="156"/>
      <c r="H14" s="156"/>
    </row>
    <row r="15" spans="1:6" ht="24" customHeight="1">
      <c r="A15" s="15" t="s">
        <v>15</v>
      </c>
      <c r="B15" s="26"/>
      <c r="C15" s="35">
        <v>9900082040</v>
      </c>
      <c r="D15" s="26"/>
      <c r="E15" s="62">
        <f>E17+E16</f>
        <v>130</v>
      </c>
      <c r="F15" s="62">
        <f>F17+F16</f>
        <v>140</v>
      </c>
    </row>
    <row r="16" spans="1:6" ht="61.5" customHeight="1">
      <c r="A16" s="19" t="s">
        <v>16</v>
      </c>
      <c r="B16" s="26"/>
      <c r="C16" s="35">
        <v>9900082040</v>
      </c>
      <c r="D16" s="26" t="s">
        <v>17</v>
      </c>
      <c r="E16" s="62">
        <v>30</v>
      </c>
      <c r="F16" s="62">
        <v>40</v>
      </c>
    </row>
    <row r="17" spans="1:8" ht="25.5" customHeight="1">
      <c r="A17" s="19" t="s">
        <v>18</v>
      </c>
      <c r="B17" s="26"/>
      <c r="C17" s="35">
        <v>9900082040</v>
      </c>
      <c r="D17" s="26" t="s">
        <v>19</v>
      </c>
      <c r="E17" s="62">
        <v>100</v>
      </c>
      <c r="F17" s="37">
        <v>100</v>
      </c>
      <c r="H17" s="9"/>
    </row>
    <row r="18" spans="1:6" ht="15.75" customHeight="1">
      <c r="A18" s="20"/>
      <c r="B18" s="163"/>
      <c r="C18" s="164"/>
      <c r="D18" s="163"/>
      <c r="E18" s="165"/>
      <c r="F18" s="166"/>
    </row>
    <row r="19" spans="1:9" s="29" customFormat="1" ht="12.75" customHeight="1">
      <c r="A19" s="24" t="s">
        <v>20</v>
      </c>
      <c r="B19" s="25" t="s">
        <v>21</v>
      </c>
      <c r="C19" s="26"/>
      <c r="D19" s="25"/>
      <c r="E19" s="27">
        <f>E20+E64+E68+E93+E45+E53</f>
        <v>76541.6</v>
      </c>
      <c r="F19" s="27">
        <f>F20+F64+F68+F93+F45+F53</f>
        <v>67107.8</v>
      </c>
      <c r="I19" s="89"/>
    </row>
    <row r="20" spans="1:6" ht="36.75" customHeight="1">
      <c r="A20" s="30" t="s">
        <v>22</v>
      </c>
      <c r="B20" s="31"/>
      <c r="C20" s="32">
        <v>100000000</v>
      </c>
      <c r="D20" s="33"/>
      <c r="E20" s="34">
        <f>E21+E30+E41</f>
        <v>16367.800000000001</v>
      </c>
      <c r="F20" s="34">
        <f>F21+F30+F41</f>
        <v>18356.3</v>
      </c>
    </row>
    <row r="21" spans="1:6" ht="36.75" customHeight="1">
      <c r="A21" s="24" t="s">
        <v>23</v>
      </c>
      <c r="B21" s="15"/>
      <c r="C21" s="32">
        <v>110000000</v>
      </c>
      <c r="D21" s="33"/>
      <c r="E21" s="34">
        <f>E24+E27+E22</f>
        <v>10755.4</v>
      </c>
      <c r="F21" s="34">
        <f>F24+F27+F22</f>
        <v>9347.4</v>
      </c>
    </row>
    <row r="22" spans="1:6" s="39" customFormat="1" ht="23.25" customHeight="1">
      <c r="A22" s="15" t="s">
        <v>213</v>
      </c>
      <c r="B22" s="15"/>
      <c r="C22" s="35">
        <v>114100000</v>
      </c>
      <c r="D22" s="36"/>
      <c r="E22" s="37">
        <f>E23</f>
        <v>1500</v>
      </c>
      <c r="F22" s="37">
        <f>F23</f>
        <v>0</v>
      </c>
    </row>
    <row r="23" spans="1:6" s="39" customFormat="1" ht="26.25" customHeight="1">
      <c r="A23" s="19" t="s">
        <v>36</v>
      </c>
      <c r="B23" s="15"/>
      <c r="C23" s="35">
        <v>114100000</v>
      </c>
      <c r="D23" s="36">
        <v>400</v>
      </c>
      <c r="E23" s="37">
        <v>1500</v>
      </c>
      <c r="F23" s="37">
        <v>0</v>
      </c>
    </row>
    <row r="24" spans="1:6" ht="38.25" customHeight="1">
      <c r="A24" s="43" t="s">
        <v>27</v>
      </c>
      <c r="B24" s="15"/>
      <c r="C24" s="35">
        <v>114500000</v>
      </c>
      <c r="D24" s="41"/>
      <c r="E24" s="42">
        <f>E25</f>
        <v>744.8</v>
      </c>
      <c r="F24" s="42">
        <f>F25</f>
        <v>744.8</v>
      </c>
    </row>
    <row r="25" spans="1:6" ht="49.5" customHeight="1">
      <c r="A25" s="44" t="s">
        <v>28</v>
      </c>
      <c r="B25" s="15"/>
      <c r="C25" s="35">
        <v>114551350</v>
      </c>
      <c r="D25" s="41"/>
      <c r="E25" s="42">
        <f>E26</f>
        <v>744.8</v>
      </c>
      <c r="F25" s="42">
        <f>F26</f>
        <v>744.8</v>
      </c>
    </row>
    <row r="26" spans="1:6" ht="12.75">
      <c r="A26" s="19" t="s">
        <v>29</v>
      </c>
      <c r="B26" s="36"/>
      <c r="C26" s="35">
        <v>114551350</v>
      </c>
      <c r="D26" s="36">
        <v>300</v>
      </c>
      <c r="E26" s="37">
        <v>744.8</v>
      </c>
      <c r="F26" s="37">
        <v>744.8</v>
      </c>
    </row>
    <row r="27" spans="1:6" ht="65.25" customHeight="1">
      <c r="A27" s="46" t="s">
        <v>33</v>
      </c>
      <c r="B27" s="36"/>
      <c r="C27" s="35">
        <v>114700000</v>
      </c>
      <c r="D27" s="36"/>
      <c r="E27" s="37">
        <f>E28</f>
        <v>8510.6</v>
      </c>
      <c r="F27" s="37">
        <f>F28</f>
        <v>8602.6</v>
      </c>
    </row>
    <row r="28" spans="1:6" ht="96">
      <c r="A28" s="47" t="s">
        <v>34</v>
      </c>
      <c r="B28" s="36"/>
      <c r="C28" s="26" t="s">
        <v>35</v>
      </c>
      <c r="D28" s="36"/>
      <c r="E28" s="37">
        <f>E29</f>
        <v>8510.6</v>
      </c>
      <c r="F28" s="37">
        <f>F29</f>
        <v>8602.6</v>
      </c>
    </row>
    <row r="29" spans="1:6" ht="24">
      <c r="A29" s="19" t="s">
        <v>36</v>
      </c>
      <c r="B29" s="36"/>
      <c r="C29" s="26" t="s">
        <v>35</v>
      </c>
      <c r="D29" s="36">
        <v>400</v>
      </c>
      <c r="E29" s="37">
        <v>8510.6</v>
      </c>
      <c r="F29" s="37">
        <v>8602.6</v>
      </c>
    </row>
    <row r="30" spans="1:6" ht="48">
      <c r="A30" s="48" t="s">
        <v>37</v>
      </c>
      <c r="B30" s="36"/>
      <c r="C30" s="32">
        <v>120000000</v>
      </c>
      <c r="D30" s="33"/>
      <c r="E30" s="34">
        <f>E31+E33+E38+E36</f>
        <v>3816.8</v>
      </c>
      <c r="F30" s="34">
        <f>F31+F33+F38+F36</f>
        <v>1816.8</v>
      </c>
    </row>
    <row r="31" spans="1:6" ht="27.75" customHeight="1">
      <c r="A31" s="49" t="s">
        <v>38</v>
      </c>
      <c r="B31" s="36"/>
      <c r="C31" s="35">
        <v>121200000</v>
      </c>
      <c r="D31" s="36"/>
      <c r="E31" s="37">
        <f>E32</f>
        <v>100</v>
      </c>
      <c r="F31" s="37">
        <f>F32</f>
        <v>100</v>
      </c>
    </row>
    <row r="32" spans="1:6" ht="24">
      <c r="A32" s="19" t="s">
        <v>18</v>
      </c>
      <c r="B32" s="36"/>
      <c r="C32" s="35">
        <v>121200000</v>
      </c>
      <c r="D32" s="36">
        <v>200</v>
      </c>
      <c r="E32" s="37">
        <v>100</v>
      </c>
      <c r="F32" s="37">
        <v>100</v>
      </c>
    </row>
    <row r="33" spans="1:6" ht="24">
      <c r="A33" s="49" t="s">
        <v>39</v>
      </c>
      <c r="B33" s="36"/>
      <c r="C33" s="35">
        <v>122200000</v>
      </c>
      <c r="D33" s="36"/>
      <c r="E33" s="37">
        <f>E34</f>
        <v>86.8</v>
      </c>
      <c r="F33" s="37">
        <f>F34</f>
        <v>86.8</v>
      </c>
    </row>
    <row r="34" spans="1:6" ht="60">
      <c r="A34" s="50" t="s">
        <v>40</v>
      </c>
      <c r="B34" s="36"/>
      <c r="C34" s="35">
        <v>122273120</v>
      </c>
      <c r="D34" s="36"/>
      <c r="E34" s="37">
        <f>E35</f>
        <v>86.8</v>
      </c>
      <c r="F34" s="37">
        <f>F35</f>
        <v>86.8</v>
      </c>
    </row>
    <row r="35" spans="1:6" ht="24">
      <c r="A35" s="19" t="s">
        <v>18</v>
      </c>
      <c r="B35" s="36"/>
      <c r="C35" s="35">
        <v>122273120</v>
      </c>
      <c r="D35" s="36">
        <v>200</v>
      </c>
      <c r="E35" s="37">
        <v>86.8</v>
      </c>
      <c r="F35" s="37">
        <v>86.8</v>
      </c>
    </row>
    <row r="36" spans="1:6" ht="24">
      <c r="A36" s="40" t="s">
        <v>41</v>
      </c>
      <c r="B36" s="36"/>
      <c r="C36" s="35">
        <v>122300000</v>
      </c>
      <c r="D36" s="36"/>
      <c r="E36" s="37">
        <f>E37</f>
        <v>1630</v>
      </c>
      <c r="F36" s="37">
        <f>F37</f>
        <v>1630</v>
      </c>
    </row>
    <row r="37" spans="1:6" ht="24">
      <c r="A37" s="19" t="s">
        <v>42</v>
      </c>
      <c r="B37" s="36"/>
      <c r="C37" s="35">
        <v>122300000</v>
      </c>
      <c r="D37" s="36">
        <v>600</v>
      </c>
      <c r="E37" s="37">
        <v>1630</v>
      </c>
      <c r="F37" s="37">
        <v>1630</v>
      </c>
    </row>
    <row r="38" spans="1:6" ht="12.75">
      <c r="A38" s="51" t="s">
        <v>43</v>
      </c>
      <c r="B38" s="36"/>
      <c r="C38" s="35">
        <v>123100000</v>
      </c>
      <c r="D38" s="36"/>
      <c r="E38" s="37">
        <f>E39</f>
        <v>2000</v>
      </c>
      <c r="F38" s="37">
        <f>F39</f>
        <v>0</v>
      </c>
    </row>
    <row r="39" spans="1:6" ht="12.75">
      <c r="A39" s="40" t="s">
        <v>44</v>
      </c>
      <c r="B39" s="36"/>
      <c r="C39" s="35">
        <v>123191000</v>
      </c>
      <c r="D39" s="36"/>
      <c r="E39" s="37">
        <f>E40</f>
        <v>2000</v>
      </c>
      <c r="F39" s="37">
        <f>F40</f>
        <v>0</v>
      </c>
    </row>
    <row r="40" spans="1:6" ht="24">
      <c r="A40" s="19" t="s">
        <v>36</v>
      </c>
      <c r="B40" s="36"/>
      <c r="C40" s="35">
        <v>123191000</v>
      </c>
      <c r="D40" s="36">
        <v>400</v>
      </c>
      <c r="E40" s="37">
        <v>2000</v>
      </c>
      <c r="F40" s="37">
        <v>0</v>
      </c>
    </row>
    <row r="41" spans="1:6" ht="10.5" customHeight="1">
      <c r="A41" s="73" t="s">
        <v>47</v>
      </c>
      <c r="B41" s="36"/>
      <c r="C41" s="32">
        <v>130000000</v>
      </c>
      <c r="D41" s="33"/>
      <c r="E41" s="34">
        <f aca="true" t="shared" si="0" ref="E41:F43">E42</f>
        <v>1795.6</v>
      </c>
      <c r="F41" s="34">
        <f t="shared" si="0"/>
        <v>7192.1</v>
      </c>
    </row>
    <row r="42" spans="1:6" ht="48">
      <c r="A42" s="40" t="s">
        <v>48</v>
      </c>
      <c r="B42" s="36"/>
      <c r="C42" s="35">
        <v>131100000</v>
      </c>
      <c r="D42" s="36"/>
      <c r="E42" s="37">
        <f t="shared" si="0"/>
        <v>1795.6</v>
      </c>
      <c r="F42" s="37">
        <f t="shared" si="0"/>
        <v>7192.1</v>
      </c>
    </row>
    <row r="43" spans="1:6" ht="26.25" customHeight="1">
      <c r="A43" s="43" t="s">
        <v>49</v>
      </c>
      <c r="B43" s="36"/>
      <c r="C43" s="35" t="s">
        <v>50</v>
      </c>
      <c r="D43" s="36"/>
      <c r="E43" s="37">
        <f t="shared" si="0"/>
        <v>1795.6</v>
      </c>
      <c r="F43" s="37">
        <f t="shared" si="0"/>
        <v>7192.1</v>
      </c>
    </row>
    <row r="44" spans="1:6" ht="24">
      <c r="A44" s="19" t="s">
        <v>36</v>
      </c>
      <c r="B44" s="36"/>
      <c r="C44" s="35" t="s">
        <v>50</v>
      </c>
      <c r="D44" s="36">
        <v>400</v>
      </c>
      <c r="E44" s="37">
        <v>1795.6</v>
      </c>
      <c r="F44" s="37">
        <v>7192.1</v>
      </c>
    </row>
    <row r="45" spans="1:6" ht="36">
      <c r="A45" s="56" t="s">
        <v>52</v>
      </c>
      <c r="B45" s="57"/>
      <c r="C45" s="32">
        <v>500000000</v>
      </c>
      <c r="D45" s="36"/>
      <c r="E45" s="34">
        <f>E50+E46</f>
        <v>1500</v>
      </c>
      <c r="F45" s="34">
        <f>F50+F46</f>
        <v>0</v>
      </c>
    </row>
    <row r="46" spans="1:6" ht="24">
      <c r="A46" s="60" t="s">
        <v>53</v>
      </c>
      <c r="B46" s="25"/>
      <c r="C46" s="32">
        <v>510000000</v>
      </c>
      <c r="D46" s="58"/>
      <c r="E46" s="59">
        <f aca="true" t="shared" si="1" ref="E46:F48">E47</f>
        <v>500</v>
      </c>
      <c r="F46" s="59">
        <f t="shared" si="1"/>
        <v>0</v>
      </c>
    </row>
    <row r="47" spans="1:6" ht="24">
      <c r="A47" s="61" t="s">
        <v>54</v>
      </c>
      <c r="B47" s="25"/>
      <c r="C47" s="35">
        <v>512100000</v>
      </c>
      <c r="D47" s="25"/>
      <c r="E47" s="62">
        <f t="shared" si="1"/>
        <v>500</v>
      </c>
      <c r="F47" s="62">
        <f t="shared" si="1"/>
        <v>0</v>
      </c>
    </row>
    <row r="48" spans="1:6" ht="12.75">
      <c r="A48" s="40" t="s">
        <v>55</v>
      </c>
      <c r="B48" s="25"/>
      <c r="C48" s="35">
        <v>512110000</v>
      </c>
      <c r="D48" s="25"/>
      <c r="E48" s="62">
        <f t="shared" si="1"/>
        <v>500</v>
      </c>
      <c r="F48" s="62">
        <f t="shared" si="1"/>
        <v>0</v>
      </c>
    </row>
    <row r="49" spans="1:6" ht="14.25" customHeight="1">
      <c r="A49" s="19" t="s">
        <v>56</v>
      </c>
      <c r="B49" s="25"/>
      <c r="C49" s="35">
        <v>512110000</v>
      </c>
      <c r="D49" s="26" t="s">
        <v>57</v>
      </c>
      <c r="E49" s="62">
        <v>500</v>
      </c>
      <c r="F49" s="37">
        <v>0</v>
      </c>
    </row>
    <row r="50" spans="1:6" ht="24">
      <c r="A50" s="63" t="s">
        <v>58</v>
      </c>
      <c r="B50" s="25"/>
      <c r="C50" s="32">
        <v>520000000</v>
      </c>
      <c r="D50" s="25"/>
      <c r="E50" s="27">
        <f>E51</f>
        <v>1000</v>
      </c>
      <c r="F50" s="27">
        <f>F51</f>
        <v>0</v>
      </c>
    </row>
    <row r="51" spans="1:6" ht="27" customHeight="1">
      <c r="A51" s="66" t="s">
        <v>59</v>
      </c>
      <c r="B51" s="25"/>
      <c r="C51" s="35">
        <v>521100000</v>
      </c>
      <c r="D51" s="26"/>
      <c r="E51" s="62">
        <f>E52</f>
        <v>1000</v>
      </c>
      <c r="F51" s="62">
        <f>F52</f>
        <v>0</v>
      </c>
    </row>
    <row r="52" spans="1:6" ht="14.25" customHeight="1">
      <c r="A52" s="19" t="s">
        <v>56</v>
      </c>
      <c r="B52" s="25"/>
      <c r="C52" s="35">
        <v>521100000</v>
      </c>
      <c r="D52" s="26" t="s">
        <v>57</v>
      </c>
      <c r="E52" s="62">
        <v>1000</v>
      </c>
      <c r="F52" s="37">
        <v>0</v>
      </c>
    </row>
    <row r="53" spans="1:6" ht="35.25" customHeight="1">
      <c r="A53" s="67" t="s">
        <v>60</v>
      </c>
      <c r="B53" s="36"/>
      <c r="C53" s="32">
        <v>600000000</v>
      </c>
      <c r="D53" s="26"/>
      <c r="E53" s="27">
        <f>E57+E54</f>
        <v>216</v>
      </c>
      <c r="F53" s="27">
        <f>F57+F54</f>
        <v>130</v>
      </c>
    </row>
    <row r="54" spans="1:6" ht="13.5" customHeight="1">
      <c r="A54" s="68" t="s">
        <v>61</v>
      </c>
      <c r="B54" s="36"/>
      <c r="C54" s="32">
        <v>620000000</v>
      </c>
      <c r="D54" s="26"/>
      <c r="E54" s="27">
        <f>E55</f>
        <v>80</v>
      </c>
      <c r="F54" s="27">
        <f>F55</f>
        <v>80</v>
      </c>
    </row>
    <row r="55" spans="1:6" ht="25.5" customHeight="1">
      <c r="A55" s="69" t="s">
        <v>63</v>
      </c>
      <c r="B55" s="36"/>
      <c r="C55" s="35">
        <v>622100000</v>
      </c>
      <c r="D55" s="26"/>
      <c r="E55" s="62">
        <f>E56</f>
        <v>80</v>
      </c>
      <c r="F55" s="62">
        <f>F56</f>
        <v>80</v>
      </c>
    </row>
    <row r="56" spans="1:6" ht="25.5" customHeight="1">
      <c r="A56" s="19" t="s">
        <v>18</v>
      </c>
      <c r="B56" s="36"/>
      <c r="C56" s="35">
        <v>622100000</v>
      </c>
      <c r="D56" s="26" t="s">
        <v>19</v>
      </c>
      <c r="E56" s="62">
        <v>80</v>
      </c>
      <c r="F56" s="62">
        <v>80</v>
      </c>
    </row>
    <row r="57" spans="1:6" ht="14.25" customHeight="1">
      <c r="A57" s="71" t="s">
        <v>64</v>
      </c>
      <c r="B57" s="25"/>
      <c r="C57" s="32">
        <v>630000000</v>
      </c>
      <c r="D57" s="25"/>
      <c r="E57" s="27">
        <f>E58+E60+E62</f>
        <v>136</v>
      </c>
      <c r="F57" s="27">
        <f>F58+F60+F62</f>
        <v>50</v>
      </c>
    </row>
    <row r="58" spans="1:6" ht="27" customHeight="1">
      <c r="A58" s="167" t="s">
        <v>65</v>
      </c>
      <c r="B58" s="25"/>
      <c r="C58" s="35">
        <v>631100000</v>
      </c>
      <c r="D58" s="26"/>
      <c r="E58" s="62">
        <f>E59</f>
        <v>50</v>
      </c>
      <c r="F58" s="62">
        <f>F59</f>
        <v>50</v>
      </c>
    </row>
    <row r="59" spans="1:6" ht="25.5" customHeight="1">
      <c r="A59" s="19" t="s">
        <v>18</v>
      </c>
      <c r="B59" s="25"/>
      <c r="C59" s="35">
        <v>631100000</v>
      </c>
      <c r="D59" s="26" t="s">
        <v>19</v>
      </c>
      <c r="E59" s="62">
        <v>50</v>
      </c>
      <c r="F59" s="37">
        <v>50</v>
      </c>
    </row>
    <row r="60" spans="1:6" ht="26.25" customHeight="1">
      <c r="A60" s="72" t="s">
        <v>66</v>
      </c>
      <c r="B60" s="25"/>
      <c r="C60" s="35">
        <v>631200000</v>
      </c>
      <c r="D60" s="26"/>
      <c r="E60" s="62">
        <f>E61</f>
        <v>11</v>
      </c>
      <c r="F60" s="62">
        <f>F61</f>
        <v>0</v>
      </c>
    </row>
    <row r="61" spans="1:6" ht="26.25" customHeight="1">
      <c r="A61" s="19" t="s">
        <v>18</v>
      </c>
      <c r="B61" s="25"/>
      <c r="C61" s="35">
        <v>631200000</v>
      </c>
      <c r="D61" s="26" t="s">
        <v>19</v>
      </c>
      <c r="E61" s="62">
        <v>11</v>
      </c>
      <c r="F61" s="37">
        <v>0</v>
      </c>
    </row>
    <row r="62" spans="1:6" ht="61.5" customHeight="1">
      <c r="A62" s="72" t="s">
        <v>67</v>
      </c>
      <c r="B62" s="25"/>
      <c r="C62" s="35">
        <v>634100000</v>
      </c>
      <c r="D62" s="26"/>
      <c r="E62" s="62">
        <f>E63</f>
        <v>75</v>
      </c>
      <c r="F62" s="62">
        <f>F63</f>
        <v>0</v>
      </c>
    </row>
    <row r="63" spans="1:6" ht="26.25" customHeight="1">
      <c r="A63" s="19" t="s">
        <v>18</v>
      </c>
      <c r="B63" s="25"/>
      <c r="C63" s="35">
        <v>634100000</v>
      </c>
      <c r="D63" s="26" t="s">
        <v>19</v>
      </c>
      <c r="E63" s="62">
        <v>75</v>
      </c>
      <c r="F63" s="37">
        <v>0</v>
      </c>
    </row>
    <row r="64" spans="1:6" s="29" customFormat="1" ht="39.75" customHeight="1">
      <c r="A64" s="74" t="s">
        <v>70</v>
      </c>
      <c r="B64" s="25"/>
      <c r="C64" s="32">
        <v>700000000</v>
      </c>
      <c r="D64" s="25"/>
      <c r="E64" s="27">
        <f aca="true" t="shared" si="2" ref="E64:F66">E65</f>
        <v>100</v>
      </c>
      <c r="F64" s="27">
        <f t="shared" si="2"/>
        <v>100</v>
      </c>
    </row>
    <row r="65" spans="1:6" s="29" customFormat="1" ht="24" customHeight="1">
      <c r="A65" s="74" t="s">
        <v>71</v>
      </c>
      <c r="B65" s="25"/>
      <c r="C65" s="32">
        <v>710000000</v>
      </c>
      <c r="D65" s="25"/>
      <c r="E65" s="27">
        <f t="shared" si="2"/>
        <v>100</v>
      </c>
      <c r="F65" s="27">
        <f t="shared" si="2"/>
        <v>100</v>
      </c>
    </row>
    <row r="66" spans="1:6" s="29" customFormat="1" ht="84.75" customHeight="1">
      <c r="A66" s="75" t="s">
        <v>72</v>
      </c>
      <c r="B66" s="26"/>
      <c r="C66" s="35">
        <v>711200000</v>
      </c>
      <c r="D66" s="26"/>
      <c r="E66" s="62">
        <f t="shared" si="2"/>
        <v>100</v>
      </c>
      <c r="F66" s="62">
        <f t="shared" si="2"/>
        <v>100</v>
      </c>
    </row>
    <row r="67" spans="1:6" s="29" customFormat="1" ht="23.25" customHeight="1">
      <c r="A67" s="19" t="s">
        <v>18</v>
      </c>
      <c r="B67" s="26"/>
      <c r="C67" s="35">
        <v>711200000</v>
      </c>
      <c r="D67" s="26" t="s">
        <v>19</v>
      </c>
      <c r="E67" s="62">
        <v>100</v>
      </c>
      <c r="F67" s="62">
        <v>100</v>
      </c>
    </row>
    <row r="68" spans="1:6" s="29" customFormat="1" ht="40.5" customHeight="1">
      <c r="A68" s="77" t="s">
        <v>75</v>
      </c>
      <c r="B68" s="25"/>
      <c r="C68" s="32">
        <v>800000000</v>
      </c>
      <c r="D68" s="25"/>
      <c r="E68" s="27">
        <f>E69+E82+E88</f>
        <v>9375.7</v>
      </c>
      <c r="F68" s="27">
        <f>F69+F82+F88</f>
        <v>4956</v>
      </c>
    </row>
    <row r="69" spans="1:8" s="29" customFormat="1" ht="24.75" customHeight="1">
      <c r="A69" s="77" t="s">
        <v>76</v>
      </c>
      <c r="B69" s="25"/>
      <c r="C69" s="32">
        <v>810000000</v>
      </c>
      <c r="D69" s="25"/>
      <c r="E69" s="27">
        <f>E70+E75+E80+E78</f>
        <v>5505.700000000001</v>
      </c>
      <c r="F69" s="27">
        <f>F70+F75+F80+F78</f>
        <v>4506</v>
      </c>
      <c r="G69" s="28"/>
      <c r="H69" s="28"/>
    </row>
    <row r="70" spans="1:6" s="29" customFormat="1" ht="39.75" customHeight="1">
      <c r="A70" s="78" t="s">
        <v>77</v>
      </c>
      <c r="B70" s="26"/>
      <c r="C70" s="35">
        <v>811100000</v>
      </c>
      <c r="D70" s="26"/>
      <c r="E70" s="62">
        <f>E71+E73</f>
        <v>3625.7000000000003</v>
      </c>
      <c r="F70" s="62">
        <f>F71+F73</f>
        <v>3626</v>
      </c>
    </row>
    <row r="71" spans="1:6" s="29" customFormat="1" ht="12.75" customHeight="1">
      <c r="A71" s="43" t="s">
        <v>78</v>
      </c>
      <c r="B71" s="26"/>
      <c r="C71" s="35">
        <v>811141000</v>
      </c>
      <c r="D71" s="26"/>
      <c r="E71" s="62">
        <f>E72</f>
        <v>3600.3</v>
      </c>
      <c r="F71" s="62">
        <f>F72</f>
        <v>3600.6</v>
      </c>
    </row>
    <row r="72" spans="1:6" s="29" customFormat="1" ht="25.5" customHeight="1">
      <c r="A72" s="19" t="s">
        <v>18</v>
      </c>
      <c r="B72" s="26"/>
      <c r="C72" s="35">
        <v>811141000</v>
      </c>
      <c r="D72" s="26" t="s">
        <v>19</v>
      </c>
      <c r="E72" s="62">
        <v>3600.3</v>
      </c>
      <c r="F72" s="62">
        <v>3600.6</v>
      </c>
    </row>
    <row r="73" spans="1:6" s="29" customFormat="1" ht="25.5" customHeight="1">
      <c r="A73" s="79" t="s">
        <v>79</v>
      </c>
      <c r="B73" s="26"/>
      <c r="C73" s="35" t="s">
        <v>80</v>
      </c>
      <c r="D73" s="26"/>
      <c r="E73" s="62">
        <f>E74</f>
        <v>25.4</v>
      </c>
      <c r="F73" s="62">
        <f>F74</f>
        <v>25.4</v>
      </c>
    </row>
    <row r="74" spans="1:6" s="29" customFormat="1" ht="25.5" customHeight="1">
      <c r="A74" s="19" t="s">
        <v>18</v>
      </c>
      <c r="B74" s="26"/>
      <c r="C74" s="35" t="s">
        <v>80</v>
      </c>
      <c r="D74" s="26" t="s">
        <v>19</v>
      </c>
      <c r="E74" s="62">
        <v>25.4</v>
      </c>
      <c r="F74" s="62">
        <v>25.4</v>
      </c>
    </row>
    <row r="75" spans="1:6" s="29" customFormat="1" ht="36" customHeight="1">
      <c r="A75" s="80" t="s">
        <v>81</v>
      </c>
      <c r="B75" s="26"/>
      <c r="C75" s="35">
        <v>811200000</v>
      </c>
      <c r="D75" s="26"/>
      <c r="E75" s="62">
        <f>E76</f>
        <v>480</v>
      </c>
      <c r="F75" s="62">
        <f>F76</f>
        <v>480</v>
      </c>
    </row>
    <row r="76" spans="1:6" s="29" customFormat="1" ht="12.75" customHeight="1">
      <c r="A76" s="43" t="s">
        <v>78</v>
      </c>
      <c r="B76" s="26"/>
      <c r="C76" s="35" t="s">
        <v>82</v>
      </c>
      <c r="D76" s="26"/>
      <c r="E76" s="62">
        <f>E77</f>
        <v>480</v>
      </c>
      <c r="F76" s="62">
        <f>F77</f>
        <v>480</v>
      </c>
    </row>
    <row r="77" spans="1:6" s="29" customFormat="1" ht="22.5" customHeight="1">
      <c r="A77" s="19" t="s">
        <v>18</v>
      </c>
      <c r="B77" s="26"/>
      <c r="C77" s="35" t="s">
        <v>82</v>
      </c>
      <c r="D77" s="26" t="s">
        <v>19</v>
      </c>
      <c r="E77" s="62">
        <v>480</v>
      </c>
      <c r="F77" s="62">
        <v>480</v>
      </c>
    </row>
    <row r="78" spans="1:6" s="29" customFormat="1" ht="15" customHeight="1">
      <c r="A78" s="40" t="s">
        <v>83</v>
      </c>
      <c r="B78" s="26"/>
      <c r="C78" s="35">
        <v>811300000</v>
      </c>
      <c r="D78" s="26"/>
      <c r="E78" s="62">
        <f>E79</f>
        <v>1000</v>
      </c>
      <c r="F78" s="62">
        <f>F79</f>
        <v>0</v>
      </c>
    </row>
    <row r="79" spans="1:6" s="29" customFormat="1" ht="26.25" customHeight="1">
      <c r="A79" s="19" t="s">
        <v>42</v>
      </c>
      <c r="B79" s="26"/>
      <c r="C79" s="35">
        <v>811300000</v>
      </c>
      <c r="D79" s="26" t="s">
        <v>84</v>
      </c>
      <c r="E79" s="62">
        <v>1000</v>
      </c>
      <c r="F79" s="62">
        <v>0</v>
      </c>
    </row>
    <row r="80" spans="1:6" s="29" customFormat="1" ht="52.5" customHeight="1">
      <c r="A80" s="82" t="s">
        <v>87</v>
      </c>
      <c r="B80" s="26"/>
      <c r="C80" s="35">
        <v>812100000</v>
      </c>
      <c r="D80" s="26"/>
      <c r="E80" s="62">
        <f>E81</f>
        <v>400</v>
      </c>
      <c r="F80" s="62">
        <f>F81</f>
        <v>400</v>
      </c>
    </row>
    <row r="81" spans="1:6" s="29" customFormat="1" ht="24.75" customHeight="1">
      <c r="A81" s="19" t="s">
        <v>18</v>
      </c>
      <c r="B81" s="26"/>
      <c r="C81" s="35">
        <v>812100000</v>
      </c>
      <c r="D81" s="26" t="s">
        <v>19</v>
      </c>
      <c r="E81" s="62">
        <v>400</v>
      </c>
      <c r="F81" s="62">
        <v>400</v>
      </c>
    </row>
    <row r="82" spans="1:6" s="29" customFormat="1" ht="24.75" customHeight="1">
      <c r="A82" s="83" t="s">
        <v>88</v>
      </c>
      <c r="B82" s="25"/>
      <c r="C82" s="32">
        <v>820000000</v>
      </c>
      <c r="D82" s="25"/>
      <c r="E82" s="27">
        <f>E83+E85</f>
        <v>3420</v>
      </c>
      <c r="F82" s="27">
        <f>F83+F85</f>
        <v>0</v>
      </c>
    </row>
    <row r="83" spans="1:6" s="29" customFormat="1" ht="24.75" customHeight="1">
      <c r="A83" s="84" t="s">
        <v>89</v>
      </c>
      <c r="B83" s="26"/>
      <c r="C83" s="35">
        <v>821100000</v>
      </c>
      <c r="D83" s="26"/>
      <c r="E83" s="62">
        <f>E84</f>
        <v>3170</v>
      </c>
      <c r="F83" s="62">
        <f>F84</f>
        <v>0</v>
      </c>
    </row>
    <row r="84" spans="1:6" s="29" customFormat="1" ht="12.75" customHeight="1">
      <c r="A84" s="19" t="s">
        <v>56</v>
      </c>
      <c r="B84" s="26"/>
      <c r="C84" s="35">
        <v>821100000</v>
      </c>
      <c r="D84" s="26" t="s">
        <v>57</v>
      </c>
      <c r="E84" s="62">
        <v>3170</v>
      </c>
      <c r="F84" s="62">
        <v>0</v>
      </c>
    </row>
    <row r="85" spans="1:6" s="29" customFormat="1" ht="27" customHeight="1">
      <c r="A85" s="43" t="s">
        <v>90</v>
      </c>
      <c r="B85" s="26"/>
      <c r="C85" s="35">
        <v>821200000</v>
      </c>
      <c r="D85" s="26"/>
      <c r="E85" s="62">
        <f>E86</f>
        <v>250</v>
      </c>
      <c r="F85" s="62">
        <f>F86</f>
        <v>0</v>
      </c>
    </row>
    <row r="86" spans="1:6" s="29" customFormat="1" ht="12.75" customHeight="1">
      <c r="A86" s="43" t="s">
        <v>78</v>
      </c>
      <c r="B86" s="25"/>
      <c r="C86" s="35" t="s">
        <v>91</v>
      </c>
      <c r="D86" s="26"/>
      <c r="E86" s="62">
        <f>E87</f>
        <v>250</v>
      </c>
      <c r="F86" s="62">
        <f>F87</f>
        <v>0</v>
      </c>
    </row>
    <row r="87" spans="1:6" s="29" customFormat="1" ht="12.75" customHeight="1">
      <c r="A87" s="19" t="s">
        <v>56</v>
      </c>
      <c r="B87" s="25"/>
      <c r="C87" s="35" t="s">
        <v>91</v>
      </c>
      <c r="D87" s="26" t="s">
        <v>57</v>
      </c>
      <c r="E87" s="62">
        <v>250</v>
      </c>
      <c r="F87" s="62">
        <v>0</v>
      </c>
    </row>
    <row r="88" spans="1:6" s="29" customFormat="1" ht="40.5" customHeight="1">
      <c r="A88" s="77" t="s">
        <v>92</v>
      </c>
      <c r="B88" s="25"/>
      <c r="C88" s="32">
        <v>830000000</v>
      </c>
      <c r="D88" s="25"/>
      <c r="E88" s="27">
        <f>E89+E91</f>
        <v>450</v>
      </c>
      <c r="F88" s="27">
        <f>F89+F91</f>
        <v>450</v>
      </c>
    </row>
    <row r="89" spans="1:8" s="29" customFormat="1" ht="48.75" customHeight="1">
      <c r="A89" s="85" t="s">
        <v>93</v>
      </c>
      <c r="B89" s="25"/>
      <c r="C89" s="35">
        <v>833100000</v>
      </c>
      <c r="D89" s="26"/>
      <c r="E89" s="62">
        <f>E90</f>
        <v>300</v>
      </c>
      <c r="F89" s="62">
        <f>F90</f>
        <v>300</v>
      </c>
      <c r="G89" s="28"/>
      <c r="H89" s="28"/>
    </row>
    <row r="90" spans="1:6" s="29" customFormat="1" ht="25.5" customHeight="1">
      <c r="A90" s="19" t="s">
        <v>18</v>
      </c>
      <c r="B90" s="25"/>
      <c r="C90" s="35">
        <v>833100000</v>
      </c>
      <c r="D90" s="26" t="s">
        <v>19</v>
      </c>
      <c r="E90" s="62">
        <v>300</v>
      </c>
      <c r="F90" s="62">
        <v>300</v>
      </c>
    </row>
    <row r="91" spans="1:6" s="29" customFormat="1" ht="36" customHeight="1">
      <c r="A91" s="40" t="s">
        <v>214</v>
      </c>
      <c r="B91" s="25"/>
      <c r="C91" s="35">
        <v>833200000</v>
      </c>
      <c r="D91" s="26"/>
      <c r="E91" s="62">
        <f>E92</f>
        <v>150</v>
      </c>
      <c r="F91" s="62">
        <f>F92</f>
        <v>150</v>
      </c>
    </row>
    <row r="92" spans="1:6" s="29" customFormat="1" ht="25.5" customHeight="1">
      <c r="A92" s="19" t="s">
        <v>18</v>
      </c>
      <c r="B92" s="25"/>
      <c r="C92" s="35">
        <v>833200000</v>
      </c>
      <c r="D92" s="26" t="s">
        <v>19</v>
      </c>
      <c r="E92" s="62">
        <v>150</v>
      </c>
      <c r="F92" s="62">
        <v>150</v>
      </c>
    </row>
    <row r="93" spans="1:6" s="29" customFormat="1" ht="12.75" customHeight="1">
      <c r="A93" s="86" t="s">
        <v>14</v>
      </c>
      <c r="B93" s="25"/>
      <c r="C93" s="32">
        <v>9900000000</v>
      </c>
      <c r="D93" s="25"/>
      <c r="E93" s="27">
        <f>E94+E101+E111+E114+E116+E119+E122+E125+E131+E135+E129+E107+E109+E97+E103+E99+E105</f>
        <v>48982.1</v>
      </c>
      <c r="F93" s="27">
        <f>F94+F101+F111+F114+F116+F119+F122+F125+F131+F135+F129+F107+F109+F97+F103+F99+F105</f>
        <v>43565.5</v>
      </c>
    </row>
    <row r="94" spans="1:6" s="29" customFormat="1" ht="12.75" customHeight="1">
      <c r="A94" s="87" t="s">
        <v>94</v>
      </c>
      <c r="B94" s="26"/>
      <c r="C94" s="35">
        <v>9900009230</v>
      </c>
      <c r="D94" s="26"/>
      <c r="E94" s="62">
        <f>E95+E96</f>
        <v>1872</v>
      </c>
      <c r="F94" s="62">
        <f>F95+F96</f>
        <v>1923</v>
      </c>
    </row>
    <row r="95" spans="1:6" s="29" customFormat="1" ht="26.25" customHeight="1">
      <c r="A95" s="19" t="s">
        <v>18</v>
      </c>
      <c r="B95" s="26"/>
      <c r="C95" s="35">
        <v>9900009230</v>
      </c>
      <c r="D95" s="26" t="s">
        <v>19</v>
      </c>
      <c r="E95" s="62">
        <v>1700</v>
      </c>
      <c r="F95" s="62">
        <v>1750</v>
      </c>
    </row>
    <row r="96" spans="1:6" s="29" customFormat="1" ht="12" customHeight="1">
      <c r="A96" s="19" t="s">
        <v>56</v>
      </c>
      <c r="B96" s="26"/>
      <c r="C96" s="35">
        <v>9900009230</v>
      </c>
      <c r="D96" s="26" t="s">
        <v>57</v>
      </c>
      <c r="E96" s="62">
        <v>172</v>
      </c>
      <c r="F96" s="62">
        <v>173</v>
      </c>
    </row>
    <row r="97" spans="1:6" s="29" customFormat="1" ht="27" customHeight="1">
      <c r="A97" s="137" t="s">
        <v>215</v>
      </c>
      <c r="B97" s="26"/>
      <c r="C97" s="35">
        <v>9900009300</v>
      </c>
      <c r="D97" s="26"/>
      <c r="E97" s="62">
        <f>E98</f>
        <v>1200</v>
      </c>
      <c r="F97" s="62">
        <f>F98</f>
        <v>0</v>
      </c>
    </row>
    <row r="98" spans="1:6" s="29" customFormat="1" ht="25.5" customHeight="1">
      <c r="A98" s="19" t="s">
        <v>18</v>
      </c>
      <c r="B98" s="26"/>
      <c r="C98" s="35">
        <v>9900009300</v>
      </c>
      <c r="D98" s="26" t="s">
        <v>19</v>
      </c>
      <c r="E98" s="62">
        <v>1200</v>
      </c>
      <c r="F98" s="62">
        <v>0</v>
      </c>
    </row>
    <row r="99" spans="1:6" s="29" customFormat="1" ht="25.5" customHeight="1">
      <c r="A99" s="69" t="s">
        <v>95</v>
      </c>
      <c r="B99" s="26"/>
      <c r="C99" s="35">
        <v>9900009500</v>
      </c>
      <c r="D99" s="26"/>
      <c r="E99" s="62">
        <f>E100</f>
        <v>4273.5</v>
      </c>
      <c r="F99" s="62">
        <f>F100</f>
        <v>0</v>
      </c>
    </row>
    <row r="100" spans="1:6" s="29" customFormat="1" ht="25.5" customHeight="1">
      <c r="A100" s="19" t="s">
        <v>18</v>
      </c>
      <c r="B100" s="26"/>
      <c r="C100" s="35">
        <v>9900009500</v>
      </c>
      <c r="D100" s="26" t="s">
        <v>19</v>
      </c>
      <c r="E100" s="62">
        <v>4273.5</v>
      </c>
      <c r="F100" s="62">
        <v>0</v>
      </c>
    </row>
    <row r="101" spans="1:6" s="29" customFormat="1" ht="36" customHeight="1">
      <c r="A101" s="90" t="s">
        <v>97</v>
      </c>
      <c r="B101" s="26"/>
      <c r="C101" s="35">
        <v>9900010490</v>
      </c>
      <c r="D101" s="26"/>
      <c r="E101" s="62">
        <f>E102</f>
        <v>5762</v>
      </c>
      <c r="F101" s="62">
        <f>F102</f>
        <v>5762</v>
      </c>
    </row>
    <row r="102" spans="1:6" s="29" customFormat="1" ht="12.75" customHeight="1">
      <c r="A102" s="19" t="s">
        <v>29</v>
      </c>
      <c r="B102" s="26"/>
      <c r="C102" s="35">
        <v>9900010490</v>
      </c>
      <c r="D102" s="26" t="s">
        <v>98</v>
      </c>
      <c r="E102" s="62">
        <v>5762</v>
      </c>
      <c r="F102" s="62">
        <v>5762</v>
      </c>
    </row>
    <row r="103" spans="1:6" s="29" customFormat="1" ht="62.25" customHeight="1">
      <c r="A103" s="40" t="s">
        <v>99</v>
      </c>
      <c r="B103" s="26"/>
      <c r="C103" s="35">
        <v>9900024020</v>
      </c>
      <c r="D103" s="26"/>
      <c r="E103" s="62">
        <f>E104</f>
        <v>334.4</v>
      </c>
      <c r="F103" s="62">
        <f>F104</f>
        <v>334.4</v>
      </c>
    </row>
    <row r="104" spans="1:6" s="29" customFormat="1" ht="24.75" customHeight="1">
      <c r="A104" s="19" t="s">
        <v>42</v>
      </c>
      <c r="B104" s="26"/>
      <c r="C104" s="35">
        <v>9900024020</v>
      </c>
      <c r="D104" s="26" t="s">
        <v>84</v>
      </c>
      <c r="E104" s="62">
        <v>334.4</v>
      </c>
      <c r="F104" s="62">
        <v>334.4</v>
      </c>
    </row>
    <row r="105" spans="1:6" s="29" customFormat="1" ht="49.5" customHeight="1">
      <c r="A105" s="69" t="s">
        <v>100</v>
      </c>
      <c r="B105" s="26"/>
      <c r="C105" s="35">
        <v>9900024070</v>
      </c>
      <c r="D105" s="26"/>
      <c r="E105" s="62">
        <f>E106</f>
        <v>3</v>
      </c>
      <c r="F105" s="62">
        <f>F106</f>
        <v>3</v>
      </c>
    </row>
    <row r="106" spans="1:6" s="29" customFormat="1" ht="24.75" customHeight="1">
      <c r="A106" s="19" t="s">
        <v>18</v>
      </c>
      <c r="B106" s="26"/>
      <c r="C106" s="35">
        <v>9900024070</v>
      </c>
      <c r="D106" s="26" t="s">
        <v>19</v>
      </c>
      <c r="E106" s="62">
        <v>3</v>
      </c>
      <c r="F106" s="62">
        <v>3</v>
      </c>
    </row>
    <row r="107" spans="1:6" s="29" customFormat="1" ht="39" customHeight="1">
      <c r="A107" s="91" t="s">
        <v>101</v>
      </c>
      <c r="B107" s="25"/>
      <c r="C107" s="35">
        <v>9900051200</v>
      </c>
      <c r="D107" s="26"/>
      <c r="E107" s="62">
        <f>E108</f>
        <v>13.1</v>
      </c>
      <c r="F107" s="62">
        <f>F108</f>
        <v>21.2</v>
      </c>
    </row>
    <row r="108" spans="1:6" s="29" customFormat="1" ht="23.25" customHeight="1">
      <c r="A108" s="19" t="s">
        <v>18</v>
      </c>
      <c r="B108" s="25"/>
      <c r="C108" s="35">
        <v>9900051200</v>
      </c>
      <c r="D108" s="26" t="s">
        <v>19</v>
      </c>
      <c r="E108" s="62">
        <v>13.1</v>
      </c>
      <c r="F108" s="62">
        <v>21.2</v>
      </c>
    </row>
    <row r="109" spans="1:6" s="29" customFormat="1" ht="36.75" customHeight="1">
      <c r="A109" s="92" t="s">
        <v>102</v>
      </c>
      <c r="B109" s="26"/>
      <c r="C109" s="35">
        <v>9900060010</v>
      </c>
      <c r="D109" s="26"/>
      <c r="E109" s="62">
        <f>E110</f>
        <v>10</v>
      </c>
      <c r="F109" s="62">
        <f>F110</f>
        <v>10</v>
      </c>
    </row>
    <row r="110" spans="1:6" s="29" customFormat="1" ht="13.5" customHeight="1">
      <c r="A110" s="19" t="s">
        <v>29</v>
      </c>
      <c r="B110" s="26"/>
      <c r="C110" s="35">
        <v>9900060010</v>
      </c>
      <c r="D110" s="26" t="s">
        <v>98</v>
      </c>
      <c r="E110" s="62">
        <v>10</v>
      </c>
      <c r="F110" s="62">
        <v>10</v>
      </c>
    </row>
    <row r="111" spans="1:6" s="29" customFormat="1" ht="136.5" customHeight="1">
      <c r="A111" s="93" t="s">
        <v>103</v>
      </c>
      <c r="B111" s="25"/>
      <c r="C111" s="35">
        <v>9900073040</v>
      </c>
      <c r="D111" s="25"/>
      <c r="E111" s="62">
        <f>E112+E113</f>
        <v>60.4</v>
      </c>
      <c r="F111" s="62">
        <f>F112+F113</f>
        <v>60.4</v>
      </c>
    </row>
    <row r="112" spans="1:6" s="29" customFormat="1" ht="47.25" customHeight="1">
      <c r="A112" s="19" t="s">
        <v>16</v>
      </c>
      <c r="B112" s="26"/>
      <c r="C112" s="35">
        <v>9900073040</v>
      </c>
      <c r="D112" s="26" t="s">
        <v>17</v>
      </c>
      <c r="E112" s="62">
        <v>59.1</v>
      </c>
      <c r="F112" s="62">
        <v>59.1</v>
      </c>
    </row>
    <row r="113" spans="1:6" s="29" customFormat="1" ht="27.75" customHeight="1">
      <c r="A113" s="19" t="s">
        <v>18</v>
      </c>
      <c r="B113" s="26"/>
      <c r="C113" s="35">
        <v>9900073040</v>
      </c>
      <c r="D113" s="26" t="s">
        <v>19</v>
      </c>
      <c r="E113" s="62">
        <v>1.3</v>
      </c>
      <c r="F113" s="62">
        <v>1.3</v>
      </c>
    </row>
    <row r="114" spans="1:6" s="29" customFormat="1" ht="52.5" customHeight="1">
      <c r="A114" s="95" t="s">
        <v>104</v>
      </c>
      <c r="B114" s="25"/>
      <c r="C114" s="35">
        <v>9900073060</v>
      </c>
      <c r="D114" s="25"/>
      <c r="E114" s="62">
        <f>E115</f>
        <v>980</v>
      </c>
      <c r="F114" s="62">
        <f>F115</f>
        <v>980</v>
      </c>
    </row>
    <row r="115" spans="1:6" s="29" customFormat="1" ht="12.75" customHeight="1">
      <c r="A115" s="19" t="s">
        <v>56</v>
      </c>
      <c r="B115" s="25"/>
      <c r="C115" s="35">
        <v>9900073060</v>
      </c>
      <c r="D115" s="26" t="s">
        <v>57</v>
      </c>
      <c r="E115" s="62">
        <v>980</v>
      </c>
      <c r="F115" s="62">
        <v>980</v>
      </c>
    </row>
    <row r="116" spans="1:6" s="29" customFormat="1" ht="60.75" customHeight="1">
      <c r="A116" s="96" t="s">
        <v>105</v>
      </c>
      <c r="B116" s="25"/>
      <c r="C116" s="35">
        <v>9900073070</v>
      </c>
      <c r="D116" s="25"/>
      <c r="E116" s="62">
        <f>E117+E118</f>
        <v>70.7</v>
      </c>
      <c r="F116" s="62">
        <f>F117+F118</f>
        <v>70.7</v>
      </c>
    </row>
    <row r="117" spans="1:6" s="29" customFormat="1" ht="48" customHeight="1">
      <c r="A117" s="19" t="s">
        <v>16</v>
      </c>
      <c r="B117" s="25"/>
      <c r="C117" s="35">
        <v>9900073070</v>
      </c>
      <c r="D117" s="26" t="s">
        <v>17</v>
      </c>
      <c r="E117" s="62">
        <v>65.7</v>
      </c>
      <c r="F117" s="62">
        <v>65.7</v>
      </c>
    </row>
    <row r="118" spans="1:6" s="29" customFormat="1" ht="25.5" customHeight="1">
      <c r="A118" s="19" t="s">
        <v>18</v>
      </c>
      <c r="B118" s="25"/>
      <c r="C118" s="35">
        <v>9900073070</v>
      </c>
      <c r="D118" s="26" t="s">
        <v>19</v>
      </c>
      <c r="E118" s="62">
        <v>5</v>
      </c>
      <c r="F118" s="62">
        <v>5</v>
      </c>
    </row>
    <row r="119" spans="1:6" s="29" customFormat="1" ht="104.25" customHeight="1">
      <c r="A119" s="97" t="s">
        <v>106</v>
      </c>
      <c r="B119" s="25"/>
      <c r="C119" s="35">
        <v>9900073080</v>
      </c>
      <c r="D119" s="25"/>
      <c r="E119" s="62">
        <f>E120+E121</f>
        <v>335.8</v>
      </c>
      <c r="F119" s="62">
        <f>F120+F121</f>
        <v>335.8</v>
      </c>
    </row>
    <row r="120" spans="1:6" s="29" customFormat="1" ht="61.5" customHeight="1">
      <c r="A120" s="19" t="s">
        <v>16</v>
      </c>
      <c r="B120" s="25"/>
      <c r="C120" s="35">
        <v>9900073080</v>
      </c>
      <c r="D120" s="26" t="s">
        <v>17</v>
      </c>
      <c r="E120" s="62">
        <v>328.3</v>
      </c>
      <c r="F120" s="62">
        <v>328.3</v>
      </c>
    </row>
    <row r="121" spans="1:6" s="29" customFormat="1" ht="24" customHeight="1">
      <c r="A121" s="19" t="s">
        <v>18</v>
      </c>
      <c r="B121" s="25"/>
      <c r="C121" s="35">
        <v>9900073080</v>
      </c>
      <c r="D121" s="26" t="s">
        <v>19</v>
      </c>
      <c r="E121" s="62">
        <v>7.5</v>
      </c>
      <c r="F121" s="62">
        <v>7.5</v>
      </c>
    </row>
    <row r="122" spans="1:6" s="29" customFormat="1" ht="62.25" customHeight="1">
      <c r="A122" s="50" t="s">
        <v>40</v>
      </c>
      <c r="B122" s="25"/>
      <c r="C122" s="35">
        <v>9900073120</v>
      </c>
      <c r="D122" s="25"/>
      <c r="E122" s="62">
        <f>E123+E124</f>
        <v>70.7</v>
      </c>
      <c r="F122" s="62">
        <f>F123+F124</f>
        <v>70.7</v>
      </c>
    </row>
    <row r="123" spans="1:6" s="29" customFormat="1" ht="47.25" customHeight="1">
      <c r="A123" s="19" t="s">
        <v>16</v>
      </c>
      <c r="B123" s="25"/>
      <c r="C123" s="35">
        <v>9900073120</v>
      </c>
      <c r="D123" s="26" t="s">
        <v>17</v>
      </c>
      <c r="E123" s="62">
        <v>65.7</v>
      </c>
      <c r="F123" s="62">
        <v>65.7</v>
      </c>
    </row>
    <row r="124" spans="1:6" s="29" customFormat="1" ht="26.25" customHeight="1">
      <c r="A124" s="19" t="s">
        <v>18</v>
      </c>
      <c r="B124" s="25"/>
      <c r="C124" s="35">
        <v>9900073120</v>
      </c>
      <c r="D124" s="26" t="s">
        <v>19</v>
      </c>
      <c r="E124" s="62">
        <v>5</v>
      </c>
      <c r="F124" s="62">
        <v>5</v>
      </c>
    </row>
    <row r="125" spans="1:6" s="29" customFormat="1" ht="89.25" customHeight="1">
      <c r="A125" s="98" t="s">
        <v>107</v>
      </c>
      <c r="B125" s="25"/>
      <c r="C125" s="35">
        <v>9900073150</v>
      </c>
      <c r="D125" s="25"/>
      <c r="E125" s="62">
        <f>E126+E127+E128</f>
        <v>145.29999999999998</v>
      </c>
      <c r="F125" s="62">
        <f>F126+F127+F128</f>
        <v>145.29999999999998</v>
      </c>
    </row>
    <row r="126" spans="1:6" s="29" customFormat="1" ht="48" customHeight="1">
      <c r="A126" s="19" t="s">
        <v>16</v>
      </c>
      <c r="B126" s="25"/>
      <c r="C126" s="35">
        <v>9900073150</v>
      </c>
      <c r="D126" s="26" t="s">
        <v>17</v>
      </c>
      <c r="E126" s="62">
        <v>19.7</v>
      </c>
      <c r="F126" s="62">
        <v>19.7</v>
      </c>
    </row>
    <row r="127" spans="1:6" s="29" customFormat="1" ht="27" customHeight="1">
      <c r="A127" s="19" t="s">
        <v>18</v>
      </c>
      <c r="B127" s="25"/>
      <c r="C127" s="35">
        <v>9900073150</v>
      </c>
      <c r="D127" s="26" t="s">
        <v>19</v>
      </c>
      <c r="E127" s="62">
        <v>10</v>
      </c>
      <c r="F127" s="62">
        <v>10</v>
      </c>
    </row>
    <row r="128" spans="1:6" s="29" customFormat="1" ht="12.75" customHeight="1">
      <c r="A128" s="19" t="s">
        <v>108</v>
      </c>
      <c r="B128" s="25"/>
      <c r="C128" s="35">
        <v>9900073150</v>
      </c>
      <c r="D128" s="26" t="s">
        <v>109</v>
      </c>
      <c r="E128" s="62">
        <v>115.6</v>
      </c>
      <c r="F128" s="62">
        <v>115.6</v>
      </c>
    </row>
    <row r="129" spans="1:6" s="29" customFormat="1" ht="108.75" customHeight="1">
      <c r="A129" s="99" t="s">
        <v>110</v>
      </c>
      <c r="B129" s="25"/>
      <c r="C129" s="35">
        <v>9900073160</v>
      </c>
      <c r="D129" s="26"/>
      <c r="E129" s="62">
        <f>E130</f>
        <v>5</v>
      </c>
      <c r="F129" s="62">
        <f>F130</f>
        <v>5</v>
      </c>
    </row>
    <row r="130" spans="1:6" s="29" customFormat="1" ht="24" customHeight="1">
      <c r="A130" s="19" t="s">
        <v>18</v>
      </c>
      <c r="B130" s="25"/>
      <c r="C130" s="35">
        <v>9900073160</v>
      </c>
      <c r="D130" s="26" t="s">
        <v>19</v>
      </c>
      <c r="E130" s="62">
        <v>5</v>
      </c>
      <c r="F130" s="62">
        <v>5</v>
      </c>
    </row>
    <row r="131" spans="1:8" s="29" customFormat="1" ht="24.75" customHeight="1">
      <c r="A131" s="100" t="s">
        <v>15</v>
      </c>
      <c r="B131" s="25"/>
      <c r="C131" s="35">
        <v>9900082040</v>
      </c>
      <c r="D131" s="25"/>
      <c r="E131" s="62">
        <f>E132+E133+E134</f>
        <v>31606.2</v>
      </c>
      <c r="F131" s="62">
        <f>F132+F133+F134</f>
        <v>31604</v>
      </c>
      <c r="G131" s="89"/>
      <c r="H131" s="89"/>
    </row>
    <row r="132" spans="1:8" s="29" customFormat="1" ht="47.25" customHeight="1">
      <c r="A132" s="19" t="s">
        <v>16</v>
      </c>
      <c r="B132" s="25"/>
      <c r="C132" s="35">
        <v>9900082040</v>
      </c>
      <c r="D132" s="26" t="s">
        <v>17</v>
      </c>
      <c r="E132" s="62">
        <v>28460</v>
      </c>
      <c r="F132" s="62">
        <v>28460</v>
      </c>
      <c r="G132" s="89"/>
      <c r="H132" s="89"/>
    </row>
    <row r="133" spans="1:6" s="29" customFormat="1" ht="26.25" customHeight="1">
      <c r="A133" s="19" t="s">
        <v>18</v>
      </c>
      <c r="B133" s="25"/>
      <c r="C133" s="35">
        <v>9900082040</v>
      </c>
      <c r="D133" s="26" t="s">
        <v>19</v>
      </c>
      <c r="E133" s="62">
        <v>3126.2</v>
      </c>
      <c r="F133" s="62">
        <v>3124</v>
      </c>
    </row>
    <row r="134" spans="1:6" s="29" customFormat="1" ht="12.75" customHeight="1">
      <c r="A134" s="19" t="s">
        <v>56</v>
      </c>
      <c r="B134" s="25"/>
      <c r="C134" s="35">
        <v>9900082040</v>
      </c>
      <c r="D134" s="26" t="s">
        <v>57</v>
      </c>
      <c r="E134" s="62">
        <v>20</v>
      </c>
      <c r="F134" s="62">
        <v>20</v>
      </c>
    </row>
    <row r="135" spans="1:6" s="29" customFormat="1" ht="27.75" customHeight="1">
      <c r="A135" s="100" t="s">
        <v>111</v>
      </c>
      <c r="B135" s="25"/>
      <c r="C135" s="35">
        <v>9900082080</v>
      </c>
      <c r="D135" s="26"/>
      <c r="E135" s="62">
        <f>E136</f>
        <v>2240</v>
      </c>
      <c r="F135" s="62">
        <f>F136</f>
        <v>2240</v>
      </c>
    </row>
    <row r="136" spans="1:6" s="29" customFormat="1" ht="63" customHeight="1">
      <c r="A136" s="19" t="s">
        <v>16</v>
      </c>
      <c r="B136" s="25"/>
      <c r="C136" s="35">
        <v>9900082080</v>
      </c>
      <c r="D136" s="26" t="s">
        <v>17</v>
      </c>
      <c r="E136" s="62">
        <v>2240</v>
      </c>
      <c r="F136" s="62">
        <v>2240</v>
      </c>
    </row>
    <row r="137" spans="1:6" s="29" customFormat="1" ht="12.75" customHeight="1">
      <c r="A137" s="168"/>
      <c r="B137" s="169"/>
      <c r="C137" s="169"/>
      <c r="D137" s="169"/>
      <c r="E137" s="170"/>
      <c r="F137" s="166"/>
    </row>
    <row r="138" spans="1:6" s="29" customFormat="1" ht="39" customHeight="1">
      <c r="A138" s="73" t="s">
        <v>112</v>
      </c>
      <c r="B138" s="25" t="s">
        <v>113</v>
      </c>
      <c r="C138" s="26"/>
      <c r="D138" s="25"/>
      <c r="E138" s="27">
        <f>E139</f>
        <v>1626</v>
      </c>
      <c r="F138" s="27">
        <f>F139</f>
        <v>1684</v>
      </c>
    </row>
    <row r="139" spans="1:6" s="29" customFormat="1" ht="12.75" customHeight="1">
      <c r="A139" s="86" t="s">
        <v>14</v>
      </c>
      <c r="B139" s="25"/>
      <c r="C139" s="32">
        <v>9900000000</v>
      </c>
      <c r="D139" s="25"/>
      <c r="E139" s="27">
        <f>E143+E146+E140</f>
        <v>1626</v>
      </c>
      <c r="F139" s="27">
        <f>F143+F146+F140</f>
        <v>1684</v>
      </c>
    </row>
    <row r="140" spans="1:6" s="29" customFormat="1" ht="39" customHeight="1">
      <c r="A140" s="69" t="s">
        <v>114</v>
      </c>
      <c r="B140" s="26"/>
      <c r="C140" s="35">
        <v>9900024030</v>
      </c>
      <c r="D140" s="26"/>
      <c r="E140" s="62">
        <f>E141+E142</f>
        <v>89</v>
      </c>
      <c r="F140" s="62">
        <f>F141+F142</f>
        <v>89</v>
      </c>
    </row>
    <row r="141" spans="1:6" s="29" customFormat="1" ht="48" customHeight="1">
      <c r="A141" s="19" t="s">
        <v>16</v>
      </c>
      <c r="B141" s="26"/>
      <c r="C141" s="35">
        <v>9900024030</v>
      </c>
      <c r="D141" s="26" t="s">
        <v>17</v>
      </c>
      <c r="E141" s="62">
        <v>88</v>
      </c>
      <c r="F141" s="62">
        <v>88</v>
      </c>
    </row>
    <row r="142" spans="1:6" s="29" customFormat="1" ht="24" customHeight="1">
      <c r="A142" s="19" t="s">
        <v>18</v>
      </c>
      <c r="B142" s="26"/>
      <c r="C142" s="35">
        <v>9900024030</v>
      </c>
      <c r="D142" s="26" t="s">
        <v>19</v>
      </c>
      <c r="E142" s="62">
        <v>1</v>
      </c>
      <c r="F142" s="62">
        <v>1</v>
      </c>
    </row>
    <row r="143" spans="1:7" s="29" customFormat="1" ht="23.25" customHeight="1">
      <c r="A143" s="100" t="s">
        <v>15</v>
      </c>
      <c r="B143" s="25"/>
      <c r="C143" s="35">
        <v>9900082040</v>
      </c>
      <c r="D143" s="25"/>
      <c r="E143" s="62">
        <f>E145+E144</f>
        <v>757</v>
      </c>
      <c r="F143" s="62">
        <f>F145+F144</f>
        <v>785</v>
      </c>
      <c r="G143" s="165"/>
    </row>
    <row r="144" spans="1:7" s="29" customFormat="1" ht="60.75" customHeight="1">
      <c r="A144" s="19" t="s">
        <v>16</v>
      </c>
      <c r="B144" s="25"/>
      <c r="C144" s="35">
        <v>9900082040</v>
      </c>
      <c r="D144" s="26" t="s">
        <v>17</v>
      </c>
      <c r="E144" s="62">
        <v>610</v>
      </c>
      <c r="F144" s="62">
        <v>630</v>
      </c>
      <c r="G144" s="165"/>
    </row>
    <row r="145" spans="1:6" s="29" customFormat="1" ht="23.25" customHeight="1">
      <c r="A145" s="19" t="s">
        <v>18</v>
      </c>
      <c r="B145" s="25"/>
      <c r="C145" s="35">
        <v>9900082040</v>
      </c>
      <c r="D145" s="26" t="s">
        <v>19</v>
      </c>
      <c r="E145" s="62">
        <v>147</v>
      </c>
      <c r="F145" s="62">
        <v>155</v>
      </c>
    </row>
    <row r="146" spans="1:6" s="29" customFormat="1" ht="24.75" customHeight="1">
      <c r="A146" s="15" t="s">
        <v>115</v>
      </c>
      <c r="B146" s="25"/>
      <c r="C146" s="35">
        <v>9900082050</v>
      </c>
      <c r="D146" s="26"/>
      <c r="E146" s="62">
        <f>E147</f>
        <v>780</v>
      </c>
      <c r="F146" s="62">
        <f>F147</f>
        <v>810</v>
      </c>
    </row>
    <row r="147" spans="1:6" s="29" customFormat="1" ht="60" customHeight="1">
      <c r="A147" s="19" t="s">
        <v>16</v>
      </c>
      <c r="B147" s="25"/>
      <c r="C147" s="35">
        <v>9900082050</v>
      </c>
      <c r="D147" s="26" t="s">
        <v>17</v>
      </c>
      <c r="E147" s="62">
        <v>780</v>
      </c>
      <c r="F147" s="62">
        <v>810</v>
      </c>
    </row>
    <row r="148" spans="1:6" s="29" customFormat="1" ht="12.75" customHeight="1">
      <c r="A148" s="171"/>
      <c r="B148" s="172"/>
      <c r="C148" s="172"/>
      <c r="D148" s="172"/>
      <c r="E148" s="173"/>
      <c r="F148" s="166"/>
    </row>
    <row r="149" spans="1:7" s="29" customFormat="1" ht="25.5" customHeight="1">
      <c r="A149" s="24" t="s">
        <v>116</v>
      </c>
      <c r="B149" s="25" t="s">
        <v>117</v>
      </c>
      <c r="C149" s="26"/>
      <c r="D149" s="25"/>
      <c r="E149" s="27">
        <f>E150+E181+E176</f>
        <v>68999.40000000001</v>
      </c>
      <c r="F149" s="27">
        <f>F150+F181+F176</f>
        <v>71118.20000000001</v>
      </c>
      <c r="G149" s="174"/>
    </row>
    <row r="150" spans="1:6" s="29" customFormat="1" ht="36" customHeight="1">
      <c r="A150" s="71" t="s">
        <v>118</v>
      </c>
      <c r="B150" s="25"/>
      <c r="C150" s="32">
        <v>300000000</v>
      </c>
      <c r="D150" s="25"/>
      <c r="E150" s="27">
        <f>E154+E159+E161+E163+E165+E172+E151</f>
        <v>68490</v>
      </c>
      <c r="F150" s="27">
        <f>F154+F159+F161+F163+F165+F172+F151</f>
        <v>70608.8</v>
      </c>
    </row>
    <row r="151" spans="1:6" s="29" customFormat="1" ht="27.75" customHeight="1">
      <c r="A151" s="72" t="s">
        <v>119</v>
      </c>
      <c r="B151" s="25"/>
      <c r="C151" s="35">
        <v>301100000</v>
      </c>
      <c r="D151" s="26"/>
      <c r="E151" s="62">
        <f>E152</f>
        <v>101.6</v>
      </c>
      <c r="F151" s="62">
        <f>F152</f>
        <v>101.6</v>
      </c>
    </row>
    <row r="152" spans="1:6" s="29" customFormat="1" ht="36" customHeight="1">
      <c r="A152" s="40" t="s">
        <v>120</v>
      </c>
      <c r="B152" s="25"/>
      <c r="C152" s="35" t="s">
        <v>121</v>
      </c>
      <c r="D152" s="26"/>
      <c r="E152" s="62">
        <f>E153</f>
        <v>101.6</v>
      </c>
      <c r="F152" s="62">
        <f>F153</f>
        <v>101.6</v>
      </c>
    </row>
    <row r="153" spans="1:6" s="29" customFormat="1" ht="24" customHeight="1">
      <c r="A153" s="19" t="s">
        <v>42</v>
      </c>
      <c r="B153" s="25"/>
      <c r="C153" s="35" t="s">
        <v>121</v>
      </c>
      <c r="D153" s="26" t="s">
        <v>84</v>
      </c>
      <c r="E153" s="62">
        <v>101.6</v>
      </c>
      <c r="F153" s="62">
        <v>101.6</v>
      </c>
    </row>
    <row r="154" spans="1:6" s="29" customFormat="1" ht="12.75" customHeight="1">
      <c r="A154" s="55" t="s">
        <v>125</v>
      </c>
      <c r="B154" s="25"/>
      <c r="C154" s="35">
        <v>301300000</v>
      </c>
      <c r="D154" s="26"/>
      <c r="E154" s="62">
        <f>E155+E157</f>
        <v>12533.2</v>
      </c>
      <c r="F154" s="62">
        <f>F155+F157</f>
        <v>13033.2</v>
      </c>
    </row>
    <row r="155" spans="1:6" s="29" customFormat="1" ht="24.75" customHeight="1">
      <c r="A155" s="55" t="s">
        <v>126</v>
      </c>
      <c r="B155" s="25"/>
      <c r="C155" s="35">
        <v>301311100</v>
      </c>
      <c r="D155" s="26"/>
      <c r="E155" s="62">
        <f>E156</f>
        <v>12500</v>
      </c>
      <c r="F155" s="62">
        <f>F156</f>
        <v>13000</v>
      </c>
    </row>
    <row r="156" spans="1:6" s="29" customFormat="1" ht="24.75" customHeight="1">
      <c r="A156" s="19" t="s">
        <v>42</v>
      </c>
      <c r="B156" s="25"/>
      <c r="C156" s="35">
        <v>301311100</v>
      </c>
      <c r="D156" s="26" t="s">
        <v>84</v>
      </c>
      <c r="E156" s="62">
        <v>12500</v>
      </c>
      <c r="F156" s="62">
        <v>13000</v>
      </c>
    </row>
    <row r="157" spans="1:6" s="29" customFormat="1" ht="12.75" customHeight="1">
      <c r="A157" s="106" t="s">
        <v>127</v>
      </c>
      <c r="B157" s="25"/>
      <c r="C157" s="17" t="s">
        <v>128</v>
      </c>
      <c r="D157" s="26"/>
      <c r="E157" s="62">
        <f>E158</f>
        <v>33.2</v>
      </c>
      <c r="F157" s="62">
        <f>F158</f>
        <v>33.2</v>
      </c>
    </row>
    <row r="158" spans="1:6" s="29" customFormat="1" ht="24.75" customHeight="1">
      <c r="A158" s="19" t="s">
        <v>42</v>
      </c>
      <c r="B158" s="25"/>
      <c r="C158" s="17" t="s">
        <v>128</v>
      </c>
      <c r="D158" s="26" t="s">
        <v>84</v>
      </c>
      <c r="E158" s="62">
        <v>33.2</v>
      </c>
      <c r="F158" s="62">
        <v>33.2</v>
      </c>
    </row>
    <row r="159" spans="1:6" s="29" customFormat="1" ht="24.75" customHeight="1">
      <c r="A159" s="107" t="s">
        <v>129</v>
      </c>
      <c r="B159" s="25"/>
      <c r="C159" s="35">
        <v>301400000</v>
      </c>
      <c r="D159" s="26"/>
      <c r="E159" s="62">
        <f>E160</f>
        <v>2300</v>
      </c>
      <c r="F159" s="62">
        <f>F160</f>
        <v>2500</v>
      </c>
    </row>
    <row r="160" spans="1:6" s="29" customFormat="1" ht="24" customHeight="1">
      <c r="A160" s="19" t="s">
        <v>42</v>
      </c>
      <c r="B160" s="25"/>
      <c r="C160" s="35">
        <v>301400000</v>
      </c>
      <c r="D160" s="26" t="s">
        <v>84</v>
      </c>
      <c r="E160" s="62">
        <v>2300</v>
      </c>
      <c r="F160" s="62">
        <v>2500</v>
      </c>
    </row>
    <row r="161" spans="1:6" s="111" customFormat="1" ht="24.75" customHeight="1">
      <c r="A161" s="107" t="s">
        <v>133</v>
      </c>
      <c r="B161" s="15"/>
      <c r="C161" s="35">
        <v>302100000</v>
      </c>
      <c r="D161" s="109"/>
      <c r="E161" s="42">
        <f>E162</f>
        <v>29733</v>
      </c>
      <c r="F161" s="42">
        <f>F162</f>
        <v>30733</v>
      </c>
    </row>
    <row r="162" spans="1:6" s="111" customFormat="1" ht="26.25" customHeight="1">
      <c r="A162" s="19" t="s">
        <v>42</v>
      </c>
      <c r="B162" s="15"/>
      <c r="C162" s="35">
        <v>302100000</v>
      </c>
      <c r="D162" s="109">
        <v>600</v>
      </c>
      <c r="E162" s="42">
        <v>29733</v>
      </c>
      <c r="F162" s="42">
        <v>30733</v>
      </c>
    </row>
    <row r="163" spans="1:6" s="111" customFormat="1" ht="25.5" customHeight="1">
      <c r="A163" s="107" t="s">
        <v>135</v>
      </c>
      <c r="B163" s="15"/>
      <c r="C163" s="35">
        <v>302400000</v>
      </c>
      <c r="D163" s="109"/>
      <c r="E163" s="42">
        <f>E164</f>
        <v>8250</v>
      </c>
      <c r="F163" s="42">
        <f>F164</f>
        <v>8500</v>
      </c>
    </row>
    <row r="164" spans="1:6" s="111" customFormat="1" ht="25.5" customHeight="1">
      <c r="A164" s="19" t="s">
        <v>42</v>
      </c>
      <c r="B164" s="15"/>
      <c r="C164" s="35">
        <v>302400000</v>
      </c>
      <c r="D164" s="109">
        <v>600</v>
      </c>
      <c r="E164" s="42">
        <v>8250</v>
      </c>
      <c r="F164" s="42">
        <v>8500</v>
      </c>
    </row>
    <row r="165" spans="1:6" ht="24.75" customHeight="1">
      <c r="A165" s="107" t="s">
        <v>139</v>
      </c>
      <c r="B165" s="31"/>
      <c r="C165" s="35">
        <v>303100000</v>
      </c>
      <c r="D165" s="109"/>
      <c r="E165" s="42">
        <f>E166+E169</f>
        <v>5621</v>
      </c>
      <c r="F165" s="42">
        <f>F166+F169</f>
        <v>5770</v>
      </c>
    </row>
    <row r="166" spans="1:6" ht="30.75" customHeight="1">
      <c r="A166" s="107" t="s">
        <v>15</v>
      </c>
      <c r="B166" s="15"/>
      <c r="C166" s="35">
        <v>303182040</v>
      </c>
      <c r="D166" s="109"/>
      <c r="E166" s="42">
        <f>E167+E168</f>
        <v>1820</v>
      </c>
      <c r="F166" s="42">
        <f>F167+F168</f>
        <v>1960</v>
      </c>
    </row>
    <row r="167" spans="1:6" ht="60">
      <c r="A167" s="19" t="s">
        <v>16</v>
      </c>
      <c r="B167" s="15"/>
      <c r="C167" s="35">
        <v>303182040</v>
      </c>
      <c r="D167" s="109">
        <v>100</v>
      </c>
      <c r="E167" s="42">
        <v>1620</v>
      </c>
      <c r="F167" s="42">
        <v>1750</v>
      </c>
    </row>
    <row r="168" spans="1:6" ht="24">
      <c r="A168" s="19" t="s">
        <v>18</v>
      </c>
      <c r="B168" s="15"/>
      <c r="C168" s="35">
        <v>303182040</v>
      </c>
      <c r="D168" s="109">
        <v>200</v>
      </c>
      <c r="E168" s="42">
        <v>200</v>
      </c>
      <c r="F168" s="42">
        <v>210</v>
      </c>
    </row>
    <row r="169" spans="1:6" ht="36">
      <c r="A169" s="107" t="s">
        <v>140</v>
      </c>
      <c r="B169" s="15"/>
      <c r="C169" s="35">
        <v>303182060</v>
      </c>
      <c r="D169" s="109"/>
      <c r="E169" s="42">
        <f>E170+E171</f>
        <v>3801</v>
      </c>
      <c r="F169" s="42">
        <f>F170+F171</f>
        <v>3810</v>
      </c>
    </row>
    <row r="170" spans="1:6" ht="60.75" customHeight="1">
      <c r="A170" s="19" t="s">
        <v>16</v>
      </c>
      <c r="B170" s="31"/>
      <c r="C170" s="35">
        <v>303182060</v>
      </c>
      <c r="D170" s="109">
        <v>100</v>
      </c>
      <c r="E170" s="42">
        <v>3610</v>
      </c>
      <c r="F170" s="42">
        <v>3610</v>
      </c>
    </row>
    <row r="171" spans="1:6" ht="24.75" customHeight="1">
      <c r="A171" s="19" t="s">
        <v>18</v>
      </c>
      <c r="B171" s="31"/>
      <c r="C171" s="35">
        <v>303182060</v>
      </c>
      <c r="D171" s="109">
        <v>200</v>
      </c>
      <c r="E171" s="42">
        <v>191</v>
      </c>
      <c r="F171" s="42">
        <v>200</v>
      </c>
    </row>
    <row r="172" spans="1:6" ht="15.75" customHeight="1">
      <c r="A172" s="112" t="s">
        <v>141</v>
      </c>
      <c r="B172" s="26"/>
      <c r="C172" s="35">
        <v>303300000</v>
      </c>
      <c r="D172" s="109"/>
      <c r="E172" s="62">
        <f>E173+E174+E175</f>
        <v>9951.2</v>
      </c>
      <c r="F172" s="62">
        <f>F173+F174+F175</f>
        <v>9971</v>
      </c>
    </row>
    <row r="173" spans="1:6" ht="60">
      <c r="A173" s="19" t="s">
        <v>16</v>
      </c>
      <c r="B173" s="26"/>
      <c r="C173" s="35">
        <v>303300000</v>
      </c>
      <c r="D173" s="26" t="s">
        <v>17</v>
      </c>
      <c r="E173" s="62">
        <v>9440</v>
      </c>
      <c r="F173" s="62">
        <v>9440</v>
      </c>
    </row>
    <row r="174" spans="1:6" ht="24">
      <c r="A174" s="19" t="s">
        <v>18</v>
      </c>
      <c r="B174" s="26"/>
      <c r="C174" s="35">
        <v>303300000</v>
      </c>
      <c r="D174" s="26" t="s">
        <v>19</v>
      </c>
      <c r="E174" s="62">
        <v>500</v>
      </c>
      <c r="F174" s="62">
        <v>520</v>
      </c>
    </row>
    <row r="175" spans="1:6" ht="16.5" customHeight="1">
      <c r="A175" s="19" t="s">
        <v>56</v>
      </c>
      <c r="B175" s="26"/>
      <c r="C175" s="35">
        <v>303300000</v>
      </c>
      <c r="D175" s="26" t="s">
        <v>57</v>
      </c>
      <c r="E175" s="62">
        <v>11.2</v>
      </c>
      <c r="F175" s="62">
        <v>11</v>
      </c>
    </row>
    <row r="176" spans="1:6" ht="36.75" customHeight="1">
      <c r="A176" s="56" t="s">
        <v>52</v>
      </c>
      <c r="B176" s="26"/>
      <c r="C176" s="32">
        <v>500000000</v>
      </c>
      <c r="D176" s="109"/>
      <c r="E176" s="27">
        <f aca="true" t="shared" si="3" ref="E176:F179">E177</f>
        <v>119.3</v>
      </c>
      <c r="F176" s="27">
        <f t="shared" si="3"/>
        <v>119.3</v>
      </c>
    </row>
    <row r="177" spans="1:6" ht="25.5" customHeight="1">
      <c r="A177" s="60" t="s">
        <v>53</v>
      </c>
      <c r="B177" s="15"/>
      <c r="C177" s="32">
        <v>510000000</v>
      </c>
      <c r="D177" s="109"/>
      <c r="E177" s="59">
        <f t="shared" si="3"/>
        <v>119.3</v>
      </c>
      <c r="F177" s="59">
        <f t="shared" si="3"/>
        <v>119.3</v>
      </c>
    </row>
    <row r="178" spans="1:6" ht="27.75" customHeight="1">
      <c r="A178" s="113" t="s">
        <v>142</v>
      </c>
      <c r="B178" s="15"/>
      <c r="C178" s="35">
        <v>511200000</v>
      </c>
      <c r="D178" s="109"/>
      <c r="E178" s="42">
        <f t="shared" si="3"/>
        <v>119.3</v>
      </c>
      <c r="F178" s="42">
        <f t="shared" si="3"/>
        <v>119.3</v>
      </c>
    </row>
    <row r="179" spans="1:6" ht="38.25" customHeight="1">
      <c r="A179" s="108" t="s">
        <v>143</v>
      </c>
      <c r="B179" s="26"/>
      <c r="C179" s="35" t="s">
        <v>144</v>
      </c>
      <c r="D179" s="26"/>
      <c r="E179" s="62">
        <f t="shared" si="3"/>
        <v>119.3</v>
      </c>
      <c r="F179" s="42">
        <f t="shared" si="3"/>
        <v>119.3</v>
      </c>
    </row>
    <row r="180" spans="1:6" ht="25.5" customHeight="1">
      <c r="A180" s="19" t="s">
        <v>42</v>
      </c>
      <c r="B180" s="15"/>
      <c r="C180" s="35" t="s">
        <v>144</v>
      </c>
      <c r="D180" s="109">
        <v>600</v>
      </c>
      <c r="E180" s="42">
        <v>119.3</v>
      </c>
      <c r="F180" s="62">
        <v>119.3</v>
      </c>
    </row>
    <row r="181" spans="1:6" ht="12.75">
      <c r="A181" s="86" t="s">
        <v>14</v>
      </c>
      <c r="B181" s="25"/>
      <c r="C181" s="32">
        <v>9900000000</v>
      </c>
      <c r="D181" s="114"/>
      <c r="E181" s="59">
        <f>E182</f>
        <v>390.1</v>
      </c>
      <c r="F181" s="59">
        <f>F182</f>
        <v>390.1</v>
      </c>
    </row>
    <row r="182" spans="1:6" ht="75" customHeight="1">
      <c r="A182" s="116" t="s">
        <v>146</v>
      </c>
      <c r="B182" s="15"/>
      <c r="C182" s="35">
        <v>9900073190</v>
      </c>
      <c r="D182" s="109"/>
      <c r="E182" s="42">
        <f>E183</f>
        <v>390.1</v>
      </c>
      <c r="F182" s="42">
        <f>F183</f>
        <v>390.1</v>
      </c>
    </row>
    <row r="183" spans="1:6" ht="16.5" customHeight="1">
      <c r="A183" s="19" t="s">
        <v>29</v>
      </c>
      <c r="B183" s="25"/>
      <c r="C183" s="35">
        <v>9900073190</v>
      </c>
      <c r="D183" s="26" t="s">
        <v>98</v>
      </c>
      <c r="E183" s="62">
        <v>390.1</v>
      </c>
      <c r="F183" s="62">
        <v>390.1</v>
      </c>
    </row>
    <row r="184" spans="1:6" ht="12.75" customHeight="1">
      <c r="A184" s="175"/>
      <c r="B184" s="176"/>
      <c r="C184" s="176"/>
      <c r="D184" s="176"/>
      <c r="E184" s="177"/>
      <c r="F184" s="166"/>
    </row>
    <row r="185" spans="1:6" ht="25.5" customHeight="1">
      <c r="A185" s="24" t="s">
        <v>147</v>
      </c>
      <c r="B185" s="73">
        <v>964</v>
      </c>
      <c r="C185" s="120"/>
      <c r="D185" s="114"/>
      <c r="E185" s="59">
        <f>E186</f>
        <v>4990</v>
      </c>
      <c r="F185" s="59">
        <f>F186</f>
        <v>5290</v>
      </c>
    </row>
    <row r="186" spans="1:6" ht="36">
      <c r="A186" s="121" t="s">
        <v>148</v>
      </c>
      <c r="B186" s="33"/>
      <c r="C186" s="32">
        <v>400000000</v>
      </c>
      <c r="D186" s="25"/>
      <c r="E186" s="34">
        <f>E187+E192+E196+E189</f>
        <v>4990</v>
      </c>
      <c r="F186" s="34">
        <f>F187+F192+F196+F189</f>
        <v>5290</v>
      </c>
    </row>
    <row r="187" spans="1:6" ht="24">
      <c r="A187" s="122" t="s">
        <v>151</v>
      </c>
      <c r="B187" s="36"/>
      <c r="C187" s="35">
        <v>402100000</v>
      </c>
      <c r="D187" s="26"/>
      <c r="E187" s="42">
        <f>E188</f>
        <v>2700</v>
      </c>
      <c r="F187" s="42">
        <f>F188</f>
        <v>3000</v>
      </c>
    </row>
    <row r="188" spans="1:6" ht="24">
      <c r="A188" s="19" t="s">
        <v>42</v>
      </c>
      <c r="B188" s="178"/>
      <c r="C188" s="35">
        <v>402100000</v>
      </c>
      <c r="D188" s="109">
        <v>600</v>
      </c>
      <c r="E188" s="42">
        <v>2700</v>
      </c>
      <c r="F188" s="42">
        <v>3000</v>
      </c>
    </row>
    <row r="189" spans="1:6" ht="72">
      <c r="A189" s="125" t="s">
        <v>154</v>
      </c>
      <c r="B189" s="15"/>
      <c r="C189" s="35">
        <v>405200000</v>
      </c>
      <c r="D189" s="109"/>
      <c r="E189" s="42">
        <f>E190+E191</f>
        <v>375</v>
      </c>
      <c r="F189" s="42">
        <f>F190+F191</f>
        <v>375</v>
      </c>
    </row>
    <row r="190" spans="1:6" ht="60">
      <c r="A190" s="19" t="s">
        <v>16</v>
      </c>
      <c r="B190" s="15"/>
      <c r="C190" s="35">
        <v>405200000</v>
      </c>
      <c r="D190" s="109">
        <v>100</v>
      </c>
      <c r="E190" s="42">
        <v>330</v>
      </c>
      <c r="F190" s="42">
        <v>330</v>
      </c>
    </row>
    <row r="191" spans="1:6" ht="24">
      <c r="A191" s="19" t="s">
        <v>18</v>
      </c>
      <c r="B191" s="15"/>
      <c r="C191" s="35">
        <v>405200000</v>
      </c>
      <c r="D191" s="109">
        <v>200</v>
      </c>
      <c r="E191" s="42">
        <v>45</v>
      </c>
      <c r="F191" s="42">
        <v>45</v>
      </c>
    </row>
    <row r="192" spans="1:6" ht="24" customHeight="1">
      <c r="A192" s="129" t="s">
        <v>139</v>
      </c>
      <c r="B192" s="26"/>
      <c r="C192" s="35">
        <v>406100000</v>
      </c>
      <c r="D192" s="26"/>
      <c r="E192" s="42">
        <f>E193</f>
        <v>1795</v>
      </c>
      <c r="F192" s="42">
        <f>F193</f>
        <v>1795</v>
      </c>
    </row>
    <row r="193" spans="1:6" ht="26.25" customHeight="1">
      <c r="A193" s="129" t="s">
        <v>15</v>
      </c>
      <c r="B193" s="25"/>
      <c r="C193" s="35">
        <v>406182040</v>
      </c>
      <c r="D193" s="25"/>
      <c r="E193" s="42">
        <f>E194+E195</f>
        <v>1795</v>
      </c>
      <c r="F193" s="42">
        <f>F194+F195</f>
        <v>1795</v>
      </c>
    </row>
    <row r="194" spans="1:6" ht="60" customHeight="1">
      <c r="A194" s="19" t="s">
        <v>16</v>
      </c>
      <c r="B194" s="15"/>
      <c r="C194" s="35">
        <v>406182040</v>
      </c>
      <c r="D194" s="109">
        <v>100</v>
      </c>
      <c r="E194" s="42">
        <v>1660</v>
      </c>
      <c r="F194" s="42">
        <v>1660</v>
      </c>
    </row>
    <row r="195" spans="1:6" ht="24.75" customHeight="1">
      <c r="A195" s="19" t="s">
        <v>18</v>
      </c>
      <c r="B195" s="15"/>
      <c r="C195" s="35">
        <v>406182040</v>
      </c>
      <c r="D195" s="109">
        <v>200</v>
      </c>
      <c r="E195" s="42">
        <v>135</v>
      </c>
      <c r="F195" s="42">
        <v>135</v>
      </c>
    </row>
    <row r="196" spans="1:6" s="111" customFormat="1" ht="15" customHeight="1">
      <c r="A196" s="129" t="s">
        <v>155</v>
      </c>
      <c r="B196" s="31"/>
      <c r="C196" s="35">
        <v>406200000</v>
      </c>
      <c r="D196" s="109"/>
      <c r="E196" s="42">
        <f>E197</f>
        <v>120</v>
      </c>
      <c r="F196" s="42">
        <f>F197</f>
        <v>120</v>
      </c>
    </row>
    <row r="197" spans="1:6" s="111" customFormat="1" ht="64.5" customHeight="1">
      <c r="A197" s="130" t="s">
        <v>156</v>
      </c>
      <c r="B197" s="26"/>
      <c r="C197" s="35">
        <v>406260000</v>
      </c>
      <c r="D197" s="109"/>
      <c r="E197" s="42">
        <f>E198</f>
        <v>120</v>
      </c>
      <c r="F197" s="42">
        <f>F198</f>
        <v>120</v>
      </c>
    </row>
    <row r="198" spans="1:6" s="111" customFormat="1" ht="15" customHeight="1">
      <c r="A198" s="19" t="s">
        <v>29</v>
      </c>
      <c r="B198" s="31"/>
      <c r="C198" s="35">
        <v>406260000</v>
      </c>
      <c r="D198" s="109">
        <v>300</v>
      </c>
      <c r="E198" s="42">
        <v>120</v>
      </c>
      <c r="F198" s="42">
        <v>120</v>
      </c>
    </row>
    <row r="199" spans="1:6" ht="14.25" customHeight="1">
      <c r="A199" s="175"/>
      <c r="B199" s="176"/>
      <c r="C199" s="176"/>
      <c r="D199" s="176"/>
      <c r="E199" s="177"/>
      <c r="F199" s="166"/>
    </row>
    <row r="200" spans="1:6" s="111" customFormat="1" ht="24" customHeight="1">
      <c r="A200" s="24" t="s">
        <v>157</v>
      </c>
      <c r="B200" s="30">
        <v>975</v>
      </c>
      <c r="C200" s="120"/>
      <c r="D200" s="114"/>
      <c r="E200" s="59">
        <f>E201+E237+E228+E231</f>
        <v>569316.2000000001</v>
      </c>
      <c r="F200" s="59">
        <f>F201+F237+F228+F231</f>
        <v>574432.4</v>
      </c>
    </row>
    <row r="201" spans="1:8" ht="24" customHeight="1">
      <c r="A201" s="131" t="s">
        <v>158</v>
      </c>
      <c r="B201" s="31"/>
      <c r="C201" s="32">
        <v>200000000</v>
      </c>
      <c r="D201" s="114"/>
      <c r="E201" s="59">
        <f>E202+E207+E210+E213+E220+E217</f>
        <v>537383.3</v>
      </c>
      <c r="F201" s="59">
        <f>F202+F207+F210+F213+F220+F217</f>
        <v>542494.5</v>
      </c>
      <c r="G201" s="156"/>
      <c r="H201" s="156"/>
    </row>
    <row r="202" spans="1:6" ht="36" customHeight="1">
      <c r="A202" s="132" t="s">
        <v>159</v>
      </c>
      <c r="B202" s="15"/>
      <c r="C202" s="35">
        <v>201100000</v>
      </c>
      <c r="D202" s="109"/>
      <c r="E202" s="42">
        <f>E203+E205</f>
        <v>496204.10000000003</v>
      </c>
      <c r="F202" s="42">
        <f>F203+F205</f>
        <v>500565.7</v>
      </c>
    </row>
    <row r="203" spans="1:8" ht="25.5" customHeight="1">
      <c r="A203" s="108" t="s">
        <v>160</v>
      </c>
      <c r="B203" s="15"/>
      <c r="C203" s="35">
        <v>201111000</v>
      </c>
      <c r="D203" s="109"/>
      <c r="E203" s="42">
        <f>E204</f>
        <v>60733.7</v>
      </c>
      <c r="F203" s="42">
        <f>F204</f>
        <v>65095.3</v>
      </c>
      <c r="G203" s="156"/>
      <c r="H203" s="156"/>
    </row>
    <row r="204" spans="1:6" ht="25.5" customHeight="1">
      <c r="A204" s="19" t="s">
        <v>42</v>
      </c>
      <c r="B204" s="15"/>
      <c r="C204" s="35">
        <v>201111000</v>
      </c>
      <c r="D204" s="109">
        <v>600</v>
      </c>
      <c r="E204" s="42">
        <v>60733.7</v>
      </c>
      <c r="F204" s="42">
        <v>65095.3</v>
      </c>
    </row>
    <row r="205" spans="1:6" ht="36.75" customHeight="1">
      <c r="A205" s="107" t="s">
        <v>161</v>
      </c>
      <c r="B205" s="15"/>
      <c r="C205" s="35">
        <v>201173010</v>
      </c>
      <c r="D205" s="109"/>
      <c r="E205" s="42">
        <f>E206</f>
        <v>435470.4</v>
      </c>
      <c r="F205" s="42">
        <f>F206</f>
        <v>435470.4</v>
      </c>
    </row>
    <row r="206" spans="1:6" ht="24" customHeight="1">
      <c r="A206" s="19" t="s">
        <v>42</v>
      </c>
      <c r="B206" s="15"/>
      <c r="C206" s="35">
        <v>201173010</v>
      </c>
      <c r="D206" s="109">
        <v>600</v>
      </c>
      <c r="E206" s="42">
        <v>435470.4</v>
      </c>
      <c r="F206" s="42">
        <v>435470.4</v>
      </c>
    </row>
    <row r="207" spans="1:6" ht="70.5" customHeight="1">
      <c r="A207" s="133" t="s">
        <v>162</v>
      </c>
      <c r="B207" s="15"/>
      <c r="C207" s="35">
        <v>201200000</v>
      </c>
      <c r="D207" s="109"/>
      <c r="E207" s="42">
        <f>E208</f>
        <v>9810.9</v>
      </c>
      <c r="F207" s="42">
        <f>F208</f>
        <v>9810.9</v>
      </c>
    </row>
    <row r="208" spans="1:6" ht="61.5" customHeight="1">
      <c r="A208" s="107" t="s">
        <v>163</v>
      </c>
      <c r="B208" s="15"/>
      <c r="C208" s="35">
        <v>201273020</v>
      </c>
      <c r="D208" s="109"/>
      <c r="E208" s="42">
        <f>E209</f>
        <v>9810.9</v>
      </c>
      <c r="F208" s="42">
        <f>F209</f>
        <v>9810.9</v>
      </c>
    </row>
    <row r="209" spans="1:6" ht="24" customHeight="1">
      <c r="A209" s="19" t="s">
        <v>42</v>
      </c>
      <c r="B209" s="15"/>
      <c r="C209" s="35">
        <v>201273020</v>
      </c>
      <c r="D209" s="109">
        <v>600</v>
      </c>
      <c r="E209" s="42">
        <v>9810.9</v>
      </c>
      <c r="F209" s="42">
        <v>9810.9</v>
      </c>
    </row>
    <row r="210" spans="1:6" ht="39" customHeight="1">
      <c r="A210" s="69" t="s">
        <v>171</v>
      </c>
      <c r="B210" s="31"/>
      <c r="C210" s="35">
        <v>201800000</v>
      </c>
      <c r="D210" s="136"/>
      <c r="E210" s="42">
        <f>E211</f>
        <v>6410.3</v>
      </c>
      <c r="F210" s="42">
        <f>F211</f>
        <v>6410.3</v>
      </c>
    </row>
    <row r="211" spans="1:6" ht="35.25" customHeight="1">
      <c r="A211" s="137" t="s">
        <v>172</v>
      </c>
      <c r="B211" s="31"/>
      <c r="C211" s="35" t="s">
        <v>173</v>
      </c>
      <c r="D211" s="136"/>
      <c r="E211" s="42">
        <f>E212</f>
        <v>6410.3</v>
      </c>
      <c r="F211" s="42">
        <f>F212</f>
        <v>6410.3</v>
      </c>
    </row>
    <row r="212" spans="1:6" ht="24" customHeight="1">
      <c r="A212" s="19" t="s">
        <v>42</v>
      </c>
      <c r="B212" s="31"/>
      <c r="C212" s="35" t="s">
        <v>173</v>
      </c>
      <c r="D212" s="136" t="s">
        <v>84</v>
      </c>
      <c r="E212" s="42">
        <v>6410.3</v>
      </c>
      <c r="F212" s="42">
        <v>6410.3</v>
      </c>
    </row>
    <row r="213" spans="1:6" ht="30" customHeight="1">
      <c r="A213" s="43" t="s">
        <v>179</v>
      </c>
      <c r="B213" s="15"/>
      <c r="C213" s="35">
        <v>204100000</v>
      </c>
      <c r="D213" s="41"/>
      <c r="E213" s="42">
        <f>E214</f>
        <v>1362.6</v>
      </c>
      <c r="F213" s="42">
        <f>F214</f>
        <v>1362.6</v>
      </c>
    </row>
    <row r="214" spans="1:6" ht="25.5" customHeight="1">
      <c r="A214" s="43" t="s">
        <v>180</v>
      </c>
      <c r="B214" s="15"/>
      <c r="C214" s="35" t="s">
        <v>181</v>
      </c>
      <c r="D214" s="41"/>
      <c r="E214" s="42">
        <f>E216+E215</f>
        <v>1362.6</v>
      </c>
      <c r="F214" s="42">
        <f>F216+F215</f>
        <v>1362.6</v>
      </c>
    </row>
    <row r="215" spans="1:6" ht="48" customHeight="1">
      <c r="A215" s="19" t="s">
        <v>16</v>
      </c>
      <c r="B215" s="15"/>
      <c r="C215" s="35" t="s">
        <v>181</v>
      </c>
      <c r="D215" s="41" t="s">
        <v>17</v>
      </c>
      <c r="E215" s="42">
        <v>70</v>
      </c>
      <c r="F215" s="42">
        <v>70</v>
      </c>
    </row>
    <row r="216" spans="1:6" ht="25.5" customHeight="1">
      <c r="A216" s="19" t="s">
        <v>42</v>
      </c>
      <c r="B216" s="15"/>
      <c r="C216" s="35" t="s">
        <v>181</v>
      </c>
      <c r="D216" s="41" t="s">
        <v>84</v>
      </c>
      <c r="E216" s="42">
        <v>1292.6</v>
      </c>
      <c r="F216" s="42">
        <v>1292.6</v>
      </c>
    </row>
    <row r="217" spans="1:6" ht="40.5" customHeight="1">
      <c r="A217" s="46" t="s">
        <v>182</v>
      </c>
      <c r="B217" s="15"/>
      <c r="C217" s="35">
        <v>204200000</v>
      </c>
      <c r="D217" s="41"/>
      <c r="E217" s="42">
        <f>E218</f>
        <v>426</v>
      </c>
      <c r="F217" s="42">
        <f>F218</f>
        <v>426</v>
      </c>
    </row>
    <row r="218" spans="1:6" ht="13.5" customHeight="1">
      <c r="A218" s="46" t="s">
        <v>78</v>
      </c>
      <c r="B218" s="15"/>
      <c r="C218" s="35" t="s">
        <v>183</v>
      </c>
      <c r="D218" s="41"/>
      <c r="E218" s="42">
        <f>E219</f>
        <v>426</v>
      </c>
      <c r="F218" s="42">
        <f>F219</f>
        <v>426</v>
      </c>
    </row>
    <row r="219" spans="1:6" ht="25.5" customHeight="1">
      <c r="A219" s="19" t="s">
        <v>42</v>
      </c>
      <c r="B219" s="15"/>
      <c r="C219" s="35" t="s">
        <v>183</v>
      </c>
      <c r="D219" s="26" t="s">
        <v>84</v>
      </c>
      <c r="E219" s="42">
        <v>426</v>
      </c>
      <c r="F219" s="42">
        <v>426</v>
      </c>
    </row>
    <row r="220" spans="1:6" ht="26.25" customHeight="1">
      <c r="A220" s="46" t="s">
        <v>184</v>
      </c>
      <c r="B220" s="31"/>
      <c r="C220" s="35">
        <v>205100000</v>
      </c>
      <c r="D220" s="114"/>
      <c r="E220" s="42">
        <f>E221+E225</f>
        <v>23169.4</v>
      </c>
      <c r="F220" s="42">
        <f>F221+F225</f>
        <v>23919</v>
      </c>
    </row>
    <row r="221" spans="1:6" ht="24.75" customHeight="1">
      <c r="A221" s="46" t="s">
        <v>15</v>
      </c>
      <c r="B221" s="15"/>
      <c r="C221" s="35">
        <v>205182040</v>
      </c>
      <c r="D221" s="109"/>
      <c r="E221" s="42">
        <f>E222+E223+E224</f>
        <v>12059.4</v>
      </c>
      <c r="F221" s="42">
        <f>F222+F223+F224</f>
        <v>12529</v>
      </c>
    </row>
    <row r="222" spans="1:6" ht="60.75" customHeight="1">
      <c r="A222" s="19" t="s">
        <v>16</v>
      </c>
      <c r="B222" s="15"/>
      <c r="C222" s="35">
        <v>205182040</v>
      </c>
      <c r="D222" s="109">
        <v>100</v>
      </c>
      <c r="E222" s="42">
        <v>11000</v>
      </c>
      <c r="F222" s="42">
        <v>11400</v>
      </c>
    </row>
    <row r="223" spans="1:6" ht="24.75" customHeight="1">
      <c r="A223" s="19" t="s">
        <v>18</v>
      </c>
      <c r="B223" s="15"/>
      <c r="C223" s="35">
        <v>205182040</v>
      </c>
      <c r="D223" s="109">
        <v>200</v>
      </c>
      <c r="E223" s="42">
        <v>1050</v>
      </c>
      <c r="F223" s="42">
        <v>1120</v>
      </c>
    </row>
    <row r="224" spans="1:6" ht="15" customHeight="1">
      <c r="A224" s="19" t="s">
        <v>56</v>
      </c>
      <c r="B224" s="15"/>
      <c r="C224" s="35">
        <v>205182040</v>
      </c>
      <c r="D224" s="109">
        <v>800</v>
      </c>
      <c r="E224" s="42">
        <v>9.4</v>
      </c>
      <c r="F224" s="42">
        <v>9</v>
      </c>
    </row>
    <row r="225" spans="1:6" ht="24.75" customHeight="1">
      <c r="A225" s="72" t="s">
        <v>140</v>
      </c>
      <c r="B225" s="15"/>
      <c r="C225" s="35">
        <v>205182060</v>
      </c>
      <c r="D225" s="109"/>
      <c r="E225" s="42">
        <f>E226+E227</f>
        <v>11110</v>
      </c>
      <c r="F225" s="42">
        <f>F226+F227</f>
        <v>11390</v>
      </c>
    </row>
    <row r="226" spans="1:6" ht="46.5" customHeight="1">
      <c r="A226" s="19" t="s">
        <v>16</v>
      </c>
      <c r="B226" s="15"/>
      <c r="C226" s="35">
        <v>205182060</v>
      </c>
      <c r="D226" s="109">
        <v>100</v>
      </c>
      <c r="E226" s="42">
        <v>10730</v>
      </c>
      <c r="F226" s="42">
        <v>11000</v>
      </c>
    </row>
    <row r="227" spans="1:6" ht="27.75" customHeight="1">
      <c r="A227" s="19" t="s">
        <v>18</v>
      </c>
      <c r="B227" s="15"/>
      <c r="C227" s="35">
        <v>205182060</v>
      </c>
      <c r="D227" s="109">
        <v>200</v>
      </c>
      <c r="E227" s="42">
        <v>380</v>
      </c>
      <c r="F227" s="42">
        <v>390</v>
      </c>
    </row>
    <row r="228" spans="1:6" ht="39.75" customHeight="1">
      <c r="A228" s="121" t="s">
        <v>148</v>
      </c>
      <c r="B228" s="15"/>
      <c r="C228" s="32">
        <v>400000000</v>
      </c>
      <c r="D228" s="114"/>
      <c r="E228" s="59">
        <f>E229</f>
        <v>10700</v>
      </c>
      <c r="F228" s="59">
        <f>F229</f>
        <v>10700</v>
      </c>
    </row>
    <row r="229" spans="1:6" ht="35.25" customHeight="1">
      <c r="A229" s="139" t="s">
        <v>185</v>
      </c>
      <c r="B229" s="15"/>
      <c r="C229" s="35">
        <v>402300000</v>
      </c>
      <c r="D229" s="109"/>
      <c r="E229" s="42">
        <f>E230</f>
        <v>10700</v>
      </c>
      <c r="F229" s="42">
        <f>F230</f>
        <v>10700</v>
      </c>
    </row>
    <row r="230" spans="1:6" ht="24.75" customHeight="1">
      <c r="A230" s="19" t="s">
        <v>42</v>
      </c>
      <c r="B230" s="15"/>
      <c r="C230" s="35">
        <v>402300000</v>
      </c>
      <c r="D230" s="109">
        <v>600</v>
      </c>
      <c r="E230" s="42">
        <v>10700</v>
      </c>
      <c r="F230" s="42">
        <v>10700</v>
      </c>
    </row>
    <row r="231" spans="1:6" ht="24.75" customHeight="1">
      <c r="A231" s="77" t="s">
        <v>75</v>
      </c>
      <c r="B231" s="24"/>
      <c r="C231" s="32">
        <v>800000000</v>
      </c>
      <c r="D231" s="114"/>
      <c r="E231" s="59">
        <f>E232</f>
        <v>85</v>
      </c>
      <c r="F231" s="59">
        <f>F232</f>
        <v>90</v>
      </c>
    </row>
    <row r="232" spans="1:6" ht="24.75" customHeight="1">
      <c r="A232" s="77" t="s">
        <v>92</v>
      </c>
      <c r="B232" s="24"/>
      <c r="C232" s="32">
        <v>830000000</v>
      </c>
      <c r="D232" s="114"/>
      <c r="E232" s="59">
        <f>E233+E235</f>
        <v>85</v>
      </c>
      <c r="F232" s="59">
        <f>F233+F235</f>
        <v>90</v>
      </c>
    </row>
    <row r="233" spans="1:6" ht="24.75" customHeight="1">
      <c r="A233" s="46" t="s">
        <v>187</v>
      </c>
      <c r="B233" s="15"/>
      <c r="C233" s="35">
        <v>832100000</v>
      </c>
      <c r="D233" s="109"/>
      <c r="E233" s="42">
        <f>E234</f>
        <v>45</v>
      </c>
      <c r="F233" s="42">
        <f>F234</f>
        <v>50</v>
      </c>
    </row>
    <row r="234" spans="1:6" ht="24.75" customHeight="1">
      <c r="A234" s="19" t="s">
        <v>18</v>
      </c>
      <c r="B234" s="15"/>
      <c r="C234" s="35">
        <v>832100000</v>
      </c>
      <c r="D234" s="109">
        <v>200</v>
      </c>
      <c r="E234" s="42">
        <v>45</v>
      </c>
      <c r="F234" s="42">
        <v>50</v>
      </c>
    </row>
    <row r="235" spans="1:6" ht="24.75" customHeight="1">
      <c r="A235" s="46" t="s">
        <v>188</v>
      </c>
      <c r="B235" s="15"/>
      <c r="C235" s="35">
        <v>832700000</v>
      </c>
      <c r="D235" s="109"/>
      <c r="E235" s="42">
        <f>E236</f>
        <v>40</v>
      </c>
      <c r="F235" s="42">
        <f>F236</f>
        <v>40</v>
      </c>
    </row>
    <row r="236" spans="1:6" ht="24.75" customHeight="1">
      <c r="A236" s="19" t="s">
        <v>42</v>
      </c>
      <c r="B236" s="15"/>
      <c r="C236" s="35">
        <v>832700000</v>
      </c>
      <c r="D236" s="109">
        <v>600</v>
      </c>
      <c r="E236" s="42">
        <v>40</v>
      </c>
      <c r="F236" s="42">
        <v>40</v>
      </c>
    </row>
    <row r="237" spans="1:6" ht="12.75">
      <c r="A237" s="86" t="s">
        <v>14</v>
      </c>
      <c r="B237" s="25"/>
      <c r="C237" s="32">
        <v>9900000000</v>
      </c>
      <c r="D237" s="109"/>
      <c r="E237" s="59">
        <f>E238</f>
        <v>21147.9</v>
      </c>
      <c r="F237" s="59">
        <f>F238</f>
        <v>21147.9</v>
      </c>
    </row>
    <row r="238" spans="1:6" ht="73.5" customHeight="1">
      <c r="A238" s="116" t="s">
        <v>190</v>
      </c>
      <c r="B238" s="15"/>
      <c r="C238" s="35">
        <v>9900073190</v>
      </c>
      <c r="D238" s="109"/>
      <c r="E238" s="42">
        <f>E239</f>
        <v>21147.9</v>
      </c>
      <c r="F238" s="42">
        <f>F239</f>
        <v>21147.9</v>
      </c>
    </row>
    <row r="239" spans="1:6" ht="13.5" customHeight="1">
      <c r="A239" s="19" t="s">
        <v>29</v>
      </c>
      <c r="B239" s="25"/>
      <c r="C239" s="35">
        <v>9900073190</v>
      </c>
      <c r="D239" s="26" t="s">
        <v>98</v>
      </c>
      <c r="E239" s="62">
        <v>21147.9</v>
      </c>
      <c r="F239" s="62">
        <v>21147.9</v>
      </c>
    </row>
    <row r="240" spans="1:6" ht="19.5" customHeight="1">
      <c r="A240" s="175"/>
      <c r="B240" s="176"/>
      <c r="C240" s="176"/>
      <c r="D240" s="176"/>
      <c r="E240" s="177"/>
      <c r="F240" s="166"/>
    </row>
    <row r="241" spans="1:6" ht="24">
      <c r="A241" s="24" t="s">
        <v>191</v>
      </c>
      <c r="B241" s="25" t="s">
        <v>192</v>
      </c>
      <c r="C241" s="36"/>
      <c r="D241" s="36"/>
      <c r="E241" s="34">
        <f>E242+E256</f>
        <v>38896.799999999996</v>
      </c>
      <c r="F241" s="34">
        <f>F242+F256</f>
        <v>49867.6</v>
      </c>
    </row>
    <row r="242" spans="1:6" ht="36">
      <c r="A242" s="67" t="s">
        <v>60</v>
      </c>
      <c r="B242" s="36"/>
      <c r="C242" s="32">
        <v>600000000</v>
      </c>
      <c r="D242" s="36"/>
      <c r="E242" s="34">
        <f>E243</f>
        <v>35477.899999999994</v>
      </c>
      <c r="F242" s="34">
        <f>F243</f>
        <v>26496.1</v>
      </c>
    </row>
    <row r="243" spans="1:6" ht="24">
      <c r="A243" s="142" t="s">
        <v>193</v>
      </c>
      <c r="B243" s="36"/>
      <c r="C243" s="32">
        <v>610000000</v>
      </c>
      <c r="D243" s="36"/>
      <c r="E243" s="34">
        <f>E244+E251+E249</f>
        <v>35477.899999999994</v>
      </c>
      <c r="F243" s="34">
        <f>F244+F251+F249</f>
        <v>26496.1</v>
      </c>
    </row>
    <row r="244" spans="1:6" ht="24">
      <c r="A244" s="55" t="s">
        <v>194</v>
      </c>
      <c r="B244" s="36"/>
      <c r="C244" s="35">
        <v>611400000</v>
      </c>
      <c r="D244" s="36"/>
      <c r="E244" s="37">
        <f>E245+E247</f>
        <v>25057.899999999998</v>
      </c>
      <c r="F244" s="37">
        <f>F245+F247</f>
        <v>24872.1</v>
      </c>
    </row>
    <row r="245" spans="1:6" ht="24">
      <c r="A245" s="143" t="s">
        <v>195</v>
      </c>
      <c r="B245" s="36"/>
      <c r="C245" s="35">
        <v>611421010</v>
      </c>
      <c r="D245" s="36"/>
      <c r="E245" s="37">
        <f>E246</f>
        <v>24531.8</v>
      </c>
      <c r="F245" s="37">
        <f>F246</f>
        <v>24351.5</v>
      </c>
    </row>
    <row r="246" spans="1:6" ht="12.75">
      <c r="A246" s="19" t="s">
        <v>108</v>
      </c>
      <c r="B246" s="36"/>
      <c r="C246" s="35">
        <v>611421010</v>
      </c>
      <c r="D246" s="36">
        <v>500</v>
      </c>
      <c r="E246" s="37">
        <v>24531.8</v>
      </c>
      <c r="F246" s="37">
        <v>24351.5</v>
      </c>
    </row>
    <row r="247" spans="1:6" ht="36">
      <c r="A247" s="55" t="s">
        <v>196</v>
      </c>
      <c r="B247" s="36"/>
      <c r="C247" s="35">
        <v>611473110</v>
      </c>
      <c r="D247" s="36"/>
      <c r="E247" s="37">
        <f>E248</f>
        <v>526.1</v>
      </c>
      <c r="F247" s="37">
        <f>F248</f>
        <v>520.6</v>
      </c>
    </row>
    <row r="248" spans="1:6" ht="12.75">
      <c r="A248" s="19" t="s">
        <v>108</v>
      </c>
      <c r="B248" s="36"/>
      <c r="C248" s="35">
        <v>611473110</v>
      </c>
      <c r="D248" s="36">
        <v>500</v>
      </c>
      <c r="E248" s="37">
        <v>526.1</v>
      </c>
      <c r="F248" s="37">
        <v>520.6</v>
      </c>
    </row>
    <row r="249" spans="1:6" ht="12.75">
      <c r="A249" s="144" t="s">
        <v>197</v>
      </c>
      <c r="B249" s="36"/>
      <c r="C249" s="35">
        <v>611700000</v>
      </c>
      <c r="D249" s="36"/>
      <c r="E249" s="37">
        <f>E250</f>
        <v>166</v>
      </c>
      <c r="F249" s="37">
        <f>F250</f>
        <v>50</v>
      </c>
    </row>
    <row r="250" spans="1:6" ht="24">
      <c r="A250" s="19" t="s">
        <v>198</v>
      </c>
      <c r="B250" s="36"/>
      <c r="C250" s="35">
        <v>611700000</v>
      </c>
      <c r="D250" s="36">
        <v>700</v>
      </c>
      <c r="E250" s="37">
        <v>166</v>
      </c>
      <c r="F250" s="37">
        <v>50</v>
      </c>
    </row>
    <row r="251" spans="1:6" ht="24">
      <c r="A251" s="145" t="s">
        <v>139</v>
      </c>
      <c r="B251" s="36"/>
      <c r="C251" s="35">
        <v>613100000</v>
      </c>
      <c r="D251" s="36"/>
      <c r="E251" s="37">
        <f>E252</f>
        <v>10254</v>
      </c>
      <c r="F251" s="37">
        <f>F252</f>
        <v>1574</v>
      </c>
    </row>
    <row r="252" spans="1:6" ht="29.25" customHeight="1">
      <c r="A252" s="145" t="s">
        <v>15</v>
      </c>
      <c r="B252" s="36"/>
      <c r="C252" s="35">
        <v>613182040</v>
      </c>
      <c r="D252" s="36"/>
      <c r="E252" s="37">
        <f>E253+E254+E255</f>
        <v>10254</v>
      </c>
      <c r="F252" s="37">
        <f>F253+F254+F255</f>
        <v>1574</v>
      </c>
    </row>
    <row r="253" spans="1:6" ht="60" customHeight="1">
      <c r="A253" s="19" t="s">
        <v>16</v>
      </c>
      <c r="B253" s="26"/>
      <c r="C253" s="35">
        <v>613182040</v>
      </c>
      <c r="D253" s="26" t="s">
        <v>17</v>
      </c>
      <c r="E253" s="62">
        <v>9700</v>
      </c>
      <c r="F253" s="62">
        <v>1570</v>
      </c>
    </row>
    <row r="254" spans="1:6" ht="24" customHeight="1">
      <c r="A254" s="19" t="s">
        <v>18</v>
      </c>
      <c r="B254" s="26"/>
      <c r="C254" s="35">
        <v>613182040</v>
      </c>
      <c r="D254" s="26" t="s">
        <v>19</v>
      </c>
      <c r="E254" s="62">
        <v>550</v>
      </c>
      <c r="F254" s="62">
        <v>0</v>
      </c>
    </row>
    <row r="255" spans="1:6" ht="12.75" customHeight="1">
      <c r="A255" s="19" t="s">
        <v>56</v>
      </c>
      <c r="B255" s="26"/>
      <c r="C255" s="35">
        <v>613182040</v>
      </c>
      <c r="D255" s="26" t="s">
        <v>57</v>
      </c>
      <c r="E255" s="62">
        <v>4</v>
      </c>
      <c r="F255" s="62">
        <v>4</v>
      </c>
    </row>
    <row r="256" spans="1:6" ht="12.75">
      <c r="A256" s="86" t="s">
        <v>14</v>
      </c>
      <c r="B256" s="25"/>
      <c r="C256" s="32">
        <v>9900000000</v>
      </c>
      <c r="D256" s="36"/>
      <c r="E256" s="34">
        <f>E262+E264+E266+E268+E270+E272+E274+E276+E278+E257+E259</f>
        <v>3418.9</v>
      </c>
      <c r="F256" s="34">
        <f>F262+F264+F266+F268+F270+F272+F274+F276+F278+F257+F259</f>
        <v>23371.5</v>
      </c>
    </row>
    <row r="257" spans="1:6" ht="24">
      <c r="A257" s="146" t="s">
        <v>199</v>
      </c>
      <c r="B257" s="15"/>
      <c r="C257" s="35">
        <v>9900021020</v>
      </c>
      <c r="D257" s="41"/>
      <c r="E257" s="42">
        <f>E258</f>
        <v>940</v>
      </c>
      <c r="F257" s="42">
        <f>F258</f>
        <v>1090</v>
      </c>
    </row>
    <row r="258" spans="1:6" ht="12.75">
      <c r="A258" s="19" t="s">
        <v>108</v>
      </c>
      <c r="B258" s="40"/>
      <c r="C258" s="35">
        <v>9900021020</v>
      </c>
      <c r="D258" s="41" t="s">
        <v>109</v>
      </c>
      <c r="E258" s="42">
        <v>940</v>
      </c>
      <c r="F258" s="37">
        <v>1090</v>
      </c>
    </row>
    <row r="259" spans="1:6" ht="48">
      <c r="A259" s="69" t="s">
        <v>200</v>
      </c>
      <c r="B259" s="40"/>
      <c r="C259" s="35">
        <v>9900024040</v>
      </c>
      <c r="D259" s="41"/>
      <c r="E259" s="42">
        <f>E260+E261</f>
        <v>136</v>
      </c>
      <c r="F259" s="42">
        <f>F260+F261</f>
        <v>136</v>
      </c>
    </row>
    <row r="260" spans="1:6" ht="60">
      <c r="A260" s="19" t="s">
        <v>16</v>
      </c>
      <c r="B260" s="40"/>
      <c r="C260" s="35">
        <v>9900024040</v>
      </c>
      <c r="D260" s="41" t="s">
        <v>17</v>
      </c>
      <c r="E260" s="42">
        <v>131</v>
      </c>
      <c r="F260" s="42">
        <v>131</v>
      </c>
    </row>
    <row r="261" spans="1:6" ht="24">
      <c r="A261" s="19" t="s">
        <v>18</v>
      </c>
      <c r="B261" s="40"/>
      <c r="C261" s="35">
        <v>9900024040</v>
      </c>
      <c r="D261" s="41" t="s">
        <v>19</v>
      </c>
      <c r="E261" s="42">
        <v>5</v>
      </c>
      <c r="F261" s="42">
        <v>5</v>
      </c>
    </row>
    <row r="262" spans="1:6" ht="24">
      <c r="A262" s="91" t="s">
        <v>201</v>
      </c>
      <c r="B262" s="40"/>
      <c r="C262" s="35">
        <v>9900051180</v>
      </c>
      <c r="D262" s="41"/>
      <c r="E262" s="42">
        <f>E263</f>
        <v>1802.8</v>
      </c>
      <c r="F262" s="42">
        <f>F263</f>
        <v>1870.4</v>
      </c>
    </row>
    <row r="263" spans="1:6" ht="12.75">
      <c r="A263" s="19" t="s">
        <v>108</v>
      </c>
      <c r="B263" s="40"/>
      <c r="C263" s="35">
        <v>9900051180</v>
      </c>
      <c r="D263" s="41" t="s">
        <v>109</v>
      </c>
      <c r="E263" s="42">
        <v>1802.8</v>
      </c>
      <c r="F263" s="42">
        <v>1870.4</v>
      </c>
    </row>
    <row r="264" spans="1:6" ht="36">
      <c r="A264" s="147" t="s">
        <v>202</v>
      </c>
      <c r="B264" s="40"/>
      <c r="C264" s="35">
        <v>9900059300</v>
      </c>
      <c r="D264" s="41"/>
      <c r="E264" s="42">
        <f>E265</f>
        <v>144.8</v>
      </c>
      <c r="F264" s="42">
        <f>F265</f>
        <v>144.8</v>
      </c>
    </row>
    <row r="265" spans="1:6" ht="12.75">
      <c r="A265" s="19" t="s">
        <v>108</v>
      </c>
      <c r="B265" s="40"/>
      <c r="C265" s="35">
        <v>9900059300</v>
      </c>
      <c r="D265" s="41" t="s">
        <v>109</v>
      </c>
      <c r="E265" s="42">
        <v>144.8</v>
      </c>
      <c r="F265" s="42">
        <v>144.8</v>
      </c>
    </row>
    <row r="266" spans="1:6" ht="72">
      <c r="A266" s="148" t="s">
        <v>203</v>
      </c>
      <c r="B266" s="40"/>
      <c r="C266" s="35">
        <v>9900073090</v>
      </c>
      <c r="D266" s="41"/>
      <c r="E266" s="42">
        <f>E267</f>
        <v>4.5</v>
      </c>
      <c r="F266" s="42">
        <f>F267</f>
        <v>4.5</v>
      </c>
    </row>
    <row r="267" spans="1:6" ht="24">
      <c r="A267" s="19" t="s">
        <v>18</v>
      </c>
      <c r="B267" s="40"/>
      <c r="C267" s="35">
        <v>9900073090</v>
      </c>
      <c r="D267" s="41" t="s">
        <v>19</v>
      </c>
      <c r="E267" s="42">
        <v>4.5</v>
      </c>
      <c r="F267" s="42">
        <v>4.5</v>
      </c>
    </row>
    <row r="268" spans="1:6" ht="135" customHeight="1">
      <c r="A268" s="149" t="s">
        <v>204</v>
      </c>
      <c r="B268" s="40"/>
      <c r="C268" s="35">
        <v>9900073100</v>
      </c>
      <c r="D268" s="41"/>
      <c r="E268" s="42">
        <f>E269</f>
        <v>4.5</v>
      </c>
      <c r="F268" s="42">
        <f>F269</f>
        <v>4.5</v>
      </c>
    </row>
    <row r="269" spans="1:6" ht="24">
      <c r="A269" s="19" t="s">
        <v>18</v>
      </c>
      <c r="B269" s="40"/>
      <c r="C269" s="35">
        <v>9900073100</v>
      </c>
      <c r="D269" s="41" t="s">
        <v>19</v>
      </c>
      <c r="E269" s="42">
        <v>4.5</v>
      </c>
      <c r="F269" s="42">
        <v>4.5</v>
      </c>
    </row>
    <row r="270" spans="1:6" ht="90" customHeight="1">
      <c r="A270" s="98" t="s">
        <v>107</v>
      </c>
      <c r="B270" s="150"/>
      <c r="C270" s="35">
        <v>9900073150</v>
      </c>
      <c r="D270" s="41"/>
      <c r="E270" s="42">
        <f>E271</f>
        <v>181.3</v>
      </c>
      <c r="F270" s="42">
        <f>F271</f>
        <v>181.3</v>
      </c>
    </row>
    <row r="271" spans="1:6" ht="14.25" customHeight="1">
      <c r="A271" s="19" t="s">
        <v>108</v>
      </c>
      <c r="B271" s="40"/>
      <c r="C271" s="35">
        <v>9900073150</v>
      </c>
      <c r="D271" s="41" t="s">
        <v>109</v>
      </c>
      <c r="E271" s="42">
        <v>181.3</v>
      </c>
      <c r="F271" s="42">
        <v>181.3</v>
      </c>
    </row>
    <row r="272" spans="1:6" ht="111" customHeight="1">
      <c r="A272" s="99" t="s">
        <v>110</v>
      </c>
      <c r="B272" s="151"/>
      <c r="C272" s="35">
        <v>9900073160</v>
      </c>
      <c r="D272" s="25"/>
      <c r="E272" s="62">
        <f>E273</f>
        <v>5</v>
      </c>
      <c r="F272" s="62">
        <f>F273</f>
        <v>5</v>
      </c>
    </row>
    <row r="273" spans="1:6" ht="24">
      <c r="A273" s="19" t="s">
        <v>18</v>
      </c>
      <c r="B273" s="40"/>
      <c r="C273" s="35">
        <v>9900073160</v>
      </c>
      <c r="D273" s="41" t="s">
        <v>19</v>
      </c>
      <c r="E273" s="42">
        <v>5</v>
      </c>
      <c r="F273" s="42">
        <v>5</v>
      </c>
    </row>
    <row r="274" spans="1:6" ht="24" customHeight="1">
      <c r="A274" s="152" t="s">
        <v>205</v>
      </c>
      <c r="B274" s="153"/>
      <c r="C274" s="35">
        <v>9900092730</v>
      </c>
      <c r="D274" s="153"/>
      <c r="E274" s="62">
        <f>E275</f>
        <v>100</v>
      </c>
      <c r="F274" s="62">
        <f>F275</f>
        <v>100</v>
      </c>
    </row>
    <row r="275" spans="1:6" ht="13.5" customHeight="1">
      <c r="A275" s="19" t="s">
        <v>56</v>
      </c>
      <c r="B275" s="153"/>
      <c r="C275" s="35">
        <v>9900092730</v>
      </c>
      <c r="D275" s="15">
        <v>800</v>
      </c>
      <c r="E275" s="42">
        <v>100</v>
      </c>
      <c r="F275" s="42">
        <v>100</v>
      </c>
    </row>
    <row r="276" spans="1:6" ht="38.25" customHeight="1">
      <c r="A276" s="154" t="s">
        <v>206</v>
      </c>
      <c r="B276" s="26"/>
      <c r="C276" s="35">
        <v>9900092740</v>
      </c>
      <c r="D276" s="26"/>
      <c r="E276" s="62">
        <f>E277</f>
        <v>100</v>
      </c>
      <c r="F276" s="62">
        <f>F277</f>
        <v>100</v>
      </c>
    </row>
    <row r="277" spans="1:6" ht="13.5" customHeight="1">
      <c r="A277" s="19" t="s">
        <v>56</v>
      </c>
      <c r="B277" s="26"/>
      <c r="C277" s="35">
        <v>9900092740</v>
      </c>
      <c r="D277" s="26" t="s">
        <v>57</v>
      </c>
      <c r="E277" s="42">
        <v>100</v>
      </c>
      <c r="F277" s="42">
        <v>100</v>
      </c>
    </row>
    <row r="278" spans="1:6" ht="11.25" customHeight="1">
      <c r="A278" s="167" t="s">
        <v>216</v>
      </c>
      <c r="B278" s="26"/>
      <c r="C278" s="35">
        <v>9900099990</v>
      </c>
      <c r="D278" s="26"/>
      <c r="E278" s="42">
        <f>E279</f>
        <v>0</v>
      </c>
      <c r="F278" s="42">
        <f>F279</f>
        <v>19735</v>
      </c>
    </row>
    <row r="279" spans="1:6" ht="11.25" customHeight="1">
      <c r="A279" s="19" t="s">
        <v>56</v>
      </c>
      <c r="B279" s="26"/>
      <c r="C279" s="35">
        <v>9900099990</v>
      </c>
      <c r="D279" s="26" t="s">
        <v>57</v>
      </c>
      <c r="E279" s="42">
        <v>0</v>
      </c>
      <c r="F279" s="42">
        <v>19735</v>
      </c>
    </row>
    <row r="280" spans="1:10" ht="12.75">
      <c r="A280" s="155" t="s">
        <v>207</v>
      </c>
      <c r="B280" s="155"/>
      <c r="C280" s="155"/>
      <c r="D280" s="155"/>
      <c r="E280" s="27">
        <f>E241+E200+E185+E149+E138+E19+E13</f>
        <v>760500.0000000001</v>
      </c>
      <c r="F280" s="27">
        <f>F241+F200+F185+F149+F138+F19+F13</f>
        <v>769640</v>
      </c>
      <c r="G280" s="9"/>
      <c r="H280" s="9"/>
      <c r="I280" s="9"/>
      <c r="J280" s="156"/>
    </row>
    <row r="282" spans="5:6" ht="12.75">
      <c r="E282" s="156"/>
      <c r="F282" s="156"/>
    </row>
    <row r="283" ht="12.75">
      <c r="E283" s="156"/>
    </row>
  </sheetData>
  <sheetProtection/>
  <autoFilter ref="A10:E280"/>
  <mergeCells count="18">
    <mergeCell ref="A137:E137"/>
    <mergeCell ref="A148:E148"/>
    <mergeCell ref="A184:E184"/>
    <mergeCell ref="A199:E199"/>
    <mergeCell ref="A240:E240"/>
    <mergeCell ref="A280:D280"/>
    <mergeCell ref="A8:F8"/>
    <mergeCell ref="A10:A11"/>
    <mergeCell ref="B10:B11"/>
    <mergeCell ref="C10:C11"/>
    <mergeCell ref="D10:D11"/>
    <mergeCell ref="E10:F10"/>
    <mergeCell ref="A1:F1"/>
    <mergeCell ref="A2:F2"/>
    <mergeCell ref="A3:F3"/>
    <mergeCell ref="A4:F4"/>
    <mergeCell ref="B5:F5"/>
    <mergeCell ref="A7:F7"/>
  </mergeCells>
  <printOptions/>
  <pageMargins left="0.7086614173228347" right="0.7086614173228347" top="0.1968503937007874" bottom="0.1968503937007874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Nastya</cp:lastModifiedBy>
  <dcterms:created xsi:type="dcterms:W3CDTF">2017-11-23T12:21:38Z</dcterms:created>
  <dcterms:modified xsi:type="dcterms:W3CDTF">2017-11-23T12:22:15Z</dcterms:modified>
  <cp:category/>
  <cp:version/>
  <cp:contentType/>
  <cp:contentStatus/>
</cp:coreProperties>
</file>