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'ДЧБ'!$A$14</definedName>
    <definedName name="FIO" localSheetId="0">'ДЧБ'!$F$14</definedName>
    <definedName name="LAST_CELL" localSheetId="0">'ДЧБ'!$J$280</definedName>
    <definedName name="SIGN" localSheetId="0">'ДЧБ'!$A$14:$H$15</definedName>
  </definedNames>
  <calcPr fullCalcOnLoad="1"/>
</workbook>
</file>

<file path=xl/sharedStrings.xml><?xml version="1.0" encoding="utf-8"?>
<sst xmlns="http://schemas.openxmlformats.org/spreadsheetml/2006/main" count="762" uniqueCount="327">
  <si>
    <t>Финансовое управление администрации муниципального района "Ижемский"</t>
  </si>
  <si>
    <t>1 00 00 000 00 0000 000</t>
  </si>
  <si>
    <t>НАЛОГОВЫЕ И НЕНАЛОГОВЫЕ ДОХОДЫ</t>
  </si>
  <si>
    <t>1 01 00 000 00 0000 000</t>
  </si>
  <si>
    <t>НАЛОГИ НА ПРИБЫЛЬ, ДОХОДЫ</t>
  </si>
  <si>
    <t>Федеральная налоговая служба</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</si>
  <si>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</si>
  <si>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</si>
  <si>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</si>
  <si>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</si>
  <si>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</si>
  <si>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</si>
  <si>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</si>
  <si>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</si>
  <si>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</si>
  <si>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</si>
  <si>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</si>
  <si>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</si>
  <si>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</si>
  <si>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</si>
  <si>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</si>
  <si>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</si>
  <si>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</si>
  <si>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</si>
  <si>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</si>
  <si>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</si>
  <si>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</si>
  <si>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</si>
  <si>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</si>
  <si>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</si>
  <si>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Федеральное казначейство</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</si>
  <si>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</si>
  <si>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</si>
  <si>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</si>
  <si>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</si>
  <si>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</si>
  <si>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</si>
  <si>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</si>
  <si>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</si>
  <si>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</si>
  <si>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</si>
  <si>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</si>
  <si>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</si>
  <si>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</si>
  <si>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</si>
  <si>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</si>
  <si>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</si>
  <si>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</si>
  <si>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</si>
  <si>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</si>
  <si>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</si>
  <si>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</si>
  <si>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</si>
  <si>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</si>
  <si>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</si>
  <si>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</si>
  <si>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</si>
  <si>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</si>
  <si>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</si>
  <si>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</si>
  <si>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</si>
  <si>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</si>
  <si>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</si>
  <si>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</si>
  <si>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</si>
  <si>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</si>
  <si>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</si>
  <si>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</si>
  <si>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</si>
  <si>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</si>
  <si>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</si>
  <si>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</si>
  <si>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</si>
  <si>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</si>
  <si>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</si>
  <si>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</si>
  <si>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</si>
  <si>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</si>
  <si>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</si>
  <si>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</si>
  <si>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</si>
  <si>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</si>
  <si>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</si>
  <si>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</si>
  <si>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</si>
  <si>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</si>
  <si>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</si>
  <si>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</si>
  <si>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</si>
  <si>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</si>
  <si>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</si>
  <si>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</si>
  <si>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</si>
  <si>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</si>
  <si>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</si>
  <si>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</si>
  <si>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Администрация муниципального района "Ижемский"</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</si>
  <si>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</si>
  <si>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</si>
  <si>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</si>
  <si>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</si>
  <si>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</si>
  <si>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</si>
  <si>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</si>
  <si>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</si>
  <si>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</si>
  <si>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</si>
  <si>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</si>
  <si>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</si>
  <si>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</si>
  <si>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</si>
  <si>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</si>
  <si>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</si>
  <si>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</si>
  <si>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</si>
  <si>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</si>
  <si>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</si>
  <si>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Федеральная служба по надзору в сфере природопользования</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</si>
  <si>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</si>
  <si>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</si>
  <si>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</si>
  <si>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</si>
  <si>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</si>
  <si>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</si>
  <si>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1 12 01 020 01 0000 120</t>
  </si>
  <si>
    <t>Плата за выбросы загрязняющих веществ в атмосферный воздух передвижными объектами</t>
  </si>
  <si>
    <t>1 12 01 020 01 6000 120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</si>
  <si>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</si>
  <si>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</si>
  <si>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</si>
  <si>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</si>
  <si>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</si>
  <si>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1 12 01 040 01 0000 120</t>
  </si>
  <si>
    <t>Плата за размещение отходов производства и потребления</t>
  </si>
  <si>
    <t>1 12 01 040 01 6000 120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</si>
  <si>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</si>
  <si>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</si>
  <si>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</si>
  <si>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1 13 00 000 00 0000 000</t>
  </si>
  <si>
    <t>ДОХОДЫ ОТ ОКАЗАНИЯ ПЛАТНЫХ УСЛУГ (РАБОТ) И КОМПЕНСАЦИИ ЗАТРАТ ГОСУДАРСТВА</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</si>
  <si>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</si>
  <si>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</si>
  <si>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</si>
  <si>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</si>
  <si>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</si>
  <si>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</si>
  <si>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Управление культуры администрации муниципального района "Ижемский"</t>
  </si>
  <si>
    <t>Управление образования администрации муниципального района "Ижемский"</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</si>
  <si>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</si>
  <si>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</si>
  <si>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</si>
  <si>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</si>
  <si>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</si>
  <si>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</si>
  <si>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</si>
  <si>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</si>
  <si>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</si>
  <si>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</si>
  <si>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</si>
  <si>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</si>
  <si>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</si>
  <si>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</si>
  <si>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1 14 06 013 10 0000 430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</si>
  <si>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</si>
  <si>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</si>
  <si>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</si>
  <si>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</si>
  <si>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</si>
  <si>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</si>
  <si>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118, статьей 119, пунктами 1 и 2 статьи 120, статьями 125, 126, 128, 129, 129, 132, 133, 134, 135, 135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</si>
  <si>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</si>
  <si>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</si>
  <si>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</si>
  <si>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</si>
  <si>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</si>
  <si>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</si>
  <si>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</si>
  <si>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</si>
  <si>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Министерство внутренних дел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</si>
  <si>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</si>
  <si>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</si>
  <si>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</si>
  <si>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</si>
  <si>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</si>
  <si>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</si>
  <si>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1 16 08 020 01 6000 140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</si>
  <si>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</si>
  <si>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</si>
  <si>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</si>
  <si>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1 16 25 030 01 0000 140</t>
  </si>
  <si>
    <t>Денежные взыскания (штрафы) за нарушение законодательства Российской Федерации об охране и использовании животного мира</t>
  </si>
  <si>
    <t>Министерство природных ресурсов и охраны окружающей среды РК</t>
  </si>
  <si>
    <t>Министерство промышленности, транспорта и энергетики Республики Коми</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</si>
  <si>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</si>
  <si>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</si>
  <si>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Федеральное агентство по рыболовству</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</si>
  <si>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</si>
  <si>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</si>
  <si>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</si>
  <si>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</si>
  <si>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Федеральная служба государственной регистрации, кадастра и картографии</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</si>
  <si>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</si>
  <si>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</si>
  <si>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</si>
  <si>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</si>
  <si>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служба по надзору в сфере защиты прав потребителей и благополучия человека</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</si>
  <si>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</si>
  <si>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</si>
  <si>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</si>
  <si>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</si>
  <si>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</si>
  <si>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</si>
  <si>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</si>
  <si>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</si>
  <si>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</si>
  <si>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</si>
  <si>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Федеральная антимонопольная служба</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</si>
  <si>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</si>
  <si>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</si>
  <si>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</si>
  <si>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</si>
  <si>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1 16 35 030 05 6000 140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</si>
  <si>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</si>
  <si>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</si>
  <si>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</si>
  <si>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Федеральная служба по ветеринарному и фитосанитарному надзору</t>
  </si>
  <si>
    <t>Федеральная служба по труду и занятости</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</si>
  <si>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</si>
  <si>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</si>
  <si>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</si>
  <si>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</si>
  <si>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</si>
  <si>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</si>
  <si>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Отдел физической культуры, спорта и туризма администрации муниципального района "Ижемский"</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</si>
  <si>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</si>
  <si>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</si>
  <si>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</si>
  <si>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</si>
  <si>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</si>
  <si>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</si>
  <si>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1 17 05 000 00 0000 180</t>
  </si>
  <si>
    <t>Прочие неналоговые доходы</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</si>
  <si>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</si>
  <si>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</si>
  <si>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</si>
  <si>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</si>
  <si>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</si>
  <si>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</si>
  <si>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</si>
  <si>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</si>
  <si>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2 02 15 001 05 0000 151</t>
  </si>
  <si>
    <t>Дотации бюджетам муниципальных районов на выравнивание бюджетной обеспеченности</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</si>
  <si>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</si>
  <si>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</si>
  <si>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</si>
  <si>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</si>
  <si>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2 02 20 051 05 0000 151</t>
  </si>
  <si>
    <t>Субсидии бюджетам муниципальных районов на реализацию федеральных целевых программ</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</si>
  <si>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</si>
  <si>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</si>
  <si>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</si>
  <si>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</si>
  <si>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2 02 25 519 05 0000 151</t>
  </si>
  <si>
    <t>Субсидия бюджетам муниципальных районов на поддержку отрасли культуры</t>
  </si>
  <si>
    <t>2 02 25 558 05 0000 151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</si>
  <si>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</si>
  <si>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</si>
  <si>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</si>
  <si>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</si>
  <si>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</si>
  <si>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</si>
  <si>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</si>
  <si>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</si>
  <si>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</si>
  <si>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</si>
  <si>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</si>
  <si>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</si>
  <si>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</si>
  <si>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2 02 35 135 05 0000 151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</si>
  <si>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</si>
  <si>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2 02 35 930 05 0000 151</t>
  </si>
  <si>
    <t>Субвенции бюджетам муниципальных районов на государственную регистрацию актов гражданского состояния</t>
  </si>
  <si>
    <t>2 02 39 999 05 0000 151</t>
  </si>
  <si>
    <t>Прочие субвенции бюджетам муниципальных районов</t>
  </si>
  <si>
    <t>2 02 40 000 00 0000 151</t>
  </si>
  <si>
    <t>Иные межбюджетные трансферты</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</si>
  <si>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</si>
  <si>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</si>
  <si>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Контрольно-счетная комиссия</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</si>
  <si>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</si>
  <si>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</si>
  <si>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</si>
  <si>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</si>
  <si>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</si>
  <si>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</si>
  <si>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</si>
  <si>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</si>
  <si>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</si>
  <si>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</si>
  <si>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</si>
  <si>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Министерство природных ресурсов и охраны окружающей среды РК, Министерство промышленности, транспорта и энергетики Республики Коми</t>
  </si>
  <si>
    <t>Министерство природных ресурсов и охраны окружающей среды РК, Министерство промышленности, транспорта и энергетики Республики Коми, Федеральное агентство по рыболовству</t>
  </si>
  <si>
    <t>Реестр источников доходов бюджета муниципального образования муниципального района "Ижемский" на 2018 год и плановый период 2019 и 2020 годов</t>
  </si>
  <si>
    <t>Классификация доходов бюджетов</t>
  </si>
  <si>
    <t>Оценка исполнения 2017г. (текущий финансовый год)</t>
  </si>
  <si>
    <t>код</t>
  </si>
  <si>
    <t>наименование</t>
  </si>
  <si>
    <t>на 2018г. (очередной финансовый год)</t>
  </si>
  <si>
    <t>на 2019г. (первый год планового периода)</t>
  </si>
  <si>
    <t>на 2020г. (второй год планового периода)</t>
  </si>
  <si>
    <t>Наименование главного администратора доходов бюджета муниципального образования муниципального района "Ижемский"</t>
  </si>
  <si>
    <t>Прогноз доходов бюджета муниципального образования муниципального района "Ижемский" на 2017г. (текущий финансовый год)</t>
  </si>
  <si>
    <t>Кассовые поступления в текущем финансовом году (по состоянию на "01" ноября 2017г.</t>
  </si>
  <si>
    <t>Прогноз доходов бюджета муниципального образования муниципального района "Ижемский"</t>
  </si>
  <si>
    <t>Администрация муниципального района "Ижемский", Федеральная антимонопольная служба</t>
  </si>
  <si>
    <t>Министерство внутренних дел Российской Федерации, Федеральная служба по ветеринарному и фитосанитарному надзору, Федеральная служба по труду и занятости</t>
  </si>
  <si>
    <t>Администрация муниципального района "Ижемский", Министерство Российской Федерации по делам гражданской обороны, чрезвычайным ситуациям и ликвидации последствий стихийных бедствий, Министерство внутренних дел Российской Федерации, Министерство образования РК, Отдел физической культуры, спорта и туризма администрации муниципального района "Ижемский", Служба Республики Коми строительного, жилищного и технического надзора (контроля), Управление культуры администрации муниципального района "Ижемский", Управление образования администрации муниципального района "Ижемский", Федеральная служба по ветеринарному и фитосанитарному надзору, Федеральная служба по надзору в сфере транспорта, Федеральное агентство по рыболовству</t>
  </si>
  <si>
    <t>Администрация муниципального района "Ижемский", Отдел физической культуры, спорта и туризма администрации муниципального района "Ижемский", Управление культуры администрации муниципального района "Ижемский", Управление образования администрации муниципального района "Ижемский"</t>
  </si>
  <si>
    <t>Администрация муниципального района "Ижемский", Финансовое управление администрации муниципального района "Ижемский"</t>
  </si>
  <si>
    <t>Администрация муниципального района "Ижемский", Контрольно-счетная комиссия, Финансовое управление администрации муниципального района "Ижемский"</t>
  </si>
  <si>
    <t>ИТОГО</t>
  </si>
  <si>
    <r>
      <t>на "</t>
    </r>
    <r>
      <rPr>
        <b/>
        <u val="single"/>
        <sz val="14"/>
        <color indexed="8"/>
        <rFont val="Times New Roman"/>
        <family val="1"/>
      </rPr>
      <t>01</t>
    </r>
    <r>
      <rPr>
        <b/>
        <sz val="14"/>
        <color indexed="8"/>
        <rFont val="Times New Roman"/>
        <family val="1"/>
      </rPr>
      <t>"</t>
    </r>
    <r>
      <rPr>
        <b/>
        <u val="single"/>
        <sz val="14"/>
        <color indexed="8"/>
        <rFont val="Times New Roman"/>
        <family val="1"/>
      </rPr>
      <t>ноября</t>
    </r>
    <r>
      <rPr>
        <b/>
        <sz val="14"/>
        <color indexed="8"/>
        <rFont val="Times New Roman"/>
        <family val="1"/>
      </rPr>
      <t xml:space="preserve"> </t>
    </r>
    <r>
      <rPr>
        <b/>
        <u val="single"/>
        <sz val="14"/>
        <color indexed="8"/>
        <rFont val="Times New Roman"/>
        <family val="1"/>
      </rPr>
      <t>2017 года</t>
    </r>
  </si>
  <si>
    <r>
      <t xml:space="preserve">Наименование публично-правового образования  </t>
    </r>
    <r>
      <rPr>
        <sz val="10"/>
        <color indexed="8"/>
        <rFont val="Times New Roman"/>
        <family val="1"/>
      </rPr>
      <t>Муниципальный район "Ижемский"</t>
    </r>
  </si>
  <si>
    <r>
      <t xml:space="preserve">Наименование финансового органа   </t>
    </r>
    <r>
      <rPr>
        <sz val="10"/>
        <color indexed="8"/>
        <rFont val="Times New Roman"/>
        <family val="1"/>
      </rPr>
      <t xml:space="preserve">Финансовое управление </t>
    </r>
  </si>
  <si>
    <r>
      <rPr>
        <b/>
        <sz val="8.5"/>
        <rFont val="MS Sans Serif"/>
        <family val="2"/>
      </rPr>
      <t>Единица измерения</t>
    </r>
    <r>
      <rPr>
        <sz val="8.5"/>
        <rFont val="MS Sans Serif"/>
        <family val="2"/>
      </rPr>
      <t xml:space="preserve"> тыс. руб.</t>
    </r>
  </si>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</sst>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s>
  <fonts count="53">
    <font>
      <sz val="10"/>
      <name val="Arial"/>
      <family val="0"/>
    </font>
    <font>
      <sz val="11"/>
      <color indexed="8"/>
      <name val="Calibri"/>
      <family val="2"/>
    </font>
    <font>
      <sz val="8.5"/>
      <name val="MS Sans Serif"/>
      <family val="2"/>
    </font>
    <font>
      <b/>
      <sz val="10"/>
      <name val="Arial"/>
      <family val="2"/>
    </font>
    <font>
      <b/>
      <sz val="14"/>
      <color indexed="8"/>
      <name val="Times New Roman"/>
      <family val="1"/>
    </font>
    <font>
      <b/>
      <sz val="8.5"/>
      <name val="MS Sans Serif"/>
      <family val="2"/>
    </font>
    <font>
      <sz val="10"/>
      <color indexed="8"/>
      <name val="Times New Roman"/>
      <family val="1"/>
    </font>
    <font>
      <i/>
      <sz val="10"/>
      <name val="Arial"/>
      <family val="2"/>
    </font>
    <font>
      <b/>
      <u val="single"/>
      <sz val="14"/>
      <color indexed="8"/>
      <name val="Times New Roman"/>
      <family val="1"/>
    </font>
    <font>
      <b/>
      <sz val="10"/>
      <color indexed="8"/>
      <name val="Times New Roman"/>
      <family val="1"/>
    </font>
    <font>
      <sz val="8"/>
      <name val="Arial"/>
      <family val="2"/>
    </font>
    <font>
      <sz val="9"/>
      <color indexed="8"/>
      <name val="Times New Roman"/>
      <family val="1"/>
    </font>
    <font>
      <sz val="9"/>
      <name val="Arial"/>
      <family val="2"/>
    </font>
    <font>
      <b/>
      <sz val="9"/>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0"/>
      <color theme="1"/>
      <name val="Times New Roman"/>
      <family val="1"/>
    </font>
    <font>
      <sz val="9"/>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bottom style="hair"/>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47">
    <xf numFmtId="0" fontId="0" fillId="0" borderId="0" xfId="0" applyAlignment="1">
      <alignment/>
    </xf>
    <xf numFmtId="0" fontId="2" fillId="0" borderId="0" xfId="0" applyFont="1" applyBorder="1" applyAlignment="1" applyProtection="1">
      <alignment/>
      <protection/>
    </xf>
    <xf numFmtId="0" fontId="3" fillId="0" borderId="0" xfId="0" applyFont="1" applyAlignment="1">
      <alignment/>
    </xf>
    <xf numFmtId="0" fontId="0" fillId="0" borderId="0" xfId="0" applyFont="1" applyAlignment="1">
      <alignment/>
    </xf>
    <xf numFmtId="0" fontId="49" fillId="0" borderId="0" xfId="0" applyFont="1" applyAlignment="1">
      <alignment horizontal="center"/>
    </xf>
    <xf numFmtId="0" fontId="50" fillId="0" borderId="0" xfId="0" applyFont="1" applyAlignment="1">
      <alignment/>
    </xf>
    <xf numFmtId="0" fontId="7" fillId="0" borderId="0" xfId="0" applyFont="1" applyAlignment="1">
      <alignment/>
    </xf>
    <xf numFmtId="0" fontId="2" fillId="0" borderId="0" xfId="0" applyFont="1" applyBorder="1" applyAlignment="1" applyProtection="1">
      <alignment/>
      <protection/>
    </xf>
    <xf numFmtId="0" fontId="51" fillId="0" borderId="10" xfId="0" applyFont="1" applyBorder="1" applyAlignment="1">
      <alignment horizontal="center" vertical="center" wrapText="1"/>
    </xf>
    <xf numFmtId="49" fontId="13" fillId="0" borderId="10" xfId="0" applyNumberFormat="1" applyFont="1" applyBorder="1" applyAlignment="1" applyProtection="1">
      <alignment horizontal="left" vertical="center" wrapText="1"/>
      <protection/>
    </xf>
    <xf numFmtId="165" fontId="13" fillId="0" borderId="10" xfId="0" applyNumberFormat="1" applyFont="1" applyBorder="1" applyAlignment="1" applyProtection="1">
      <alignment horizontal="right" vertical="center" wrapText="1"/>
      <protection/>
    </xf>
    <xf numFmtId="165" fontId="12" fillId="0" borderId="10" xfId="0" applyNumberFormat="1" applyFont="1" applyBorder="1" applyAlignment="1">
      <alignment vertical="center"/>
    </xf>
    <xf numFmtId="49" fontId="12" fillId="0" borderId="10" xfId="0" applyNumberFormat="1" applyFont="1" applyBorder="1" applyAlignment="1" applyProtection="1">
      <alignment horizontal="left" vertical="center" wrapText="1"/>
      <protection/>
    </xf>
    <xf numFmtId="165" fontId="12" fillId="0" borderId="10" xfId="0" applyNumberFormat="1" applyFont="1" applyBorder="1" applyAlignment="1" applyProtection="1">
      <alignment horizontal="right" vertical="center" wrapText="1"/>
      <protection/>
    </xf>
    <xf numFmtId="164" fontId="12" fillId="0" borderId="10" xfId="0" applyNumberFormat="1" applyFont="1" applyBorder="1" applyAlignment="1" applyProtection="1">
      <alignment horizontal="left" vertical="center" wrapText="1"/>
      <protection/>
    </xf>
    <xf numFmtId="164" fontId="13" fillId="0" borderId="10" xfId="0" applyNumberFormat="1" applyFont="1" applyBorder="1" applyAlignment="1" applyProtection="1">
      <alignment horizontal="left" vertical="center" wrapText="1"/>
      <protection/>
    </xf>
    <xf numFmtId="49" fontId="12" fillId="0" borderId="11" xfId="0" applyNumberFormat="1" applyFont="1" applyBorder="1" applyAlignment="1" applyProtection="1">
      <alignment horizontal="left" vertical="center" wrapText="1"/>
      <protection/>
    </xf>
    <xf numFmtId="165" fontId="12" fillId="0" borderId="11" xfId="0" applyNumberFormat="1" applyFont="1" applyBorder="1" applyAlignment="1" applyProtection="1">
      <alignment horizontal="right" vertical="center" wrapText="1"/>
      <protection/>
    </xf>
    <xf numFmtId="165" fontId="12" fillId="0" borderId="0" xfId="0" applyNumberFormat="1" applyFont="1" applyAlignment="1">
      <alignment vertical="center"/>
    </xf>
    <xf numFmtId="49" fontId="13" fillId="0" borderId="10" xfId="0" applyNumberFormat="1" applyFont="1" applyBorder="1" applyAlignment="1" applyProtection="1">
      <alignment horizontal="left"/>
      <protection/>
    </xf>
    <xf numFmtId="165" fontId="13" fillId="0" borderId="10" xfId="0" applyNumberFormat="1" applyFont="1" applyBorder="1" applyAlignment="1" applyProtection="1">
      <alignment horizontal="right"/>
      <protection/>
    </xf>
    <xf numFmtId="165" fontId="13" fillId="0" borderId="10" xfId="0" applyNumberFormat="1" applyFont="1" applyBorder="1" applyAlignment="1" applyProtection="1">
      <alignment horizontal="right" vertical="center"/>
      <protection/>
    </xf>
    <xf numFmtId="49" fontId="14" fillId="0" borderId="10" xfId="0" applyNumberFormat="1" applyFont="1" applyBorder="1" applyAlignment="1" applyProtection="1">
      <alignment horizontal="center" vertical="center" wrapText="1"/>
      <protection/>
    </xf>
    <xf numFmtId="49" fontId="15" fillId="0" borderId="10" xfId="0" applyNumberFormat="1" applyFont="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xf>
    <xf numFmtId="49" fontId="14" fillId="0" borderId="10" xfId="0" applyNumberFormat="1" applyFont="1" applyBorder="1" applyAlignment="1" applyProtection="1">
      <alignment horizontal="center"/>
      <protection/>
    </xf>
    <xf numFmtId="49" fontId="15" fillId="0" borderId="10" xfId="0" applyNumberFormat="1" applyFont="1" applyBorder="1" applyAlignment="1" applyProtection="1">
      <alignment horizontal="left" vertical="center" wrapText="1"/>
      <protection/>
    </xf>
    <xf numFmtId="165" fontId="15" fillId="0" borderId="10" xfId="0" applyNumberFormat="1" applyFont="1" applyBorder="1" applyAlignment="1" applyProtection="1">
      <alignment horizontal="right" vertical="center" wrapText="1"/>
      <protection/>
    </xf>
    <xf numFmtId="165" fontId="15" fillId="0" borderId="10" xfId="0" applyNumberFormat="1" applyFont="1" applyBorder="1" applyAlignment="1">
      <alignment vertical="center"/>
    </xf>
    <xf numFmtId="164" fontId="15" fillId="0" borderId="10" xfId="0" applyNumberFormat="1" applyFont="1" applyBorder="1" applyAlignment="1" applyProtection="1">
      <alignment horizontal="left" vertical="center" wrapText="1"/>
      <protection/>
    </xf>
    <xf numFmtId="49" fontId="10" fillId="0" borderId="10" xfId="0" applyNumberFormat="1" applyFont="1" applyBorder="1" applyAlignment="1" applyProtection="1">
      <alignment horizontal="left" vertical="center" wrapText="1"/>
      <protection/>
    </xf>
    <xf numFmtId="165" fontId="10" fillId="0" borderId="10" xfId="0" applyNumberFormat="1" applyFont="1" applyBorder="1" applyAlignment="1" applyProtection="1">
      <alignment horizontal="right" vertical="center" wrapText="1"/>
      <protection/>
    </xf>
    <xf numFmtId="165" fontId="10" fillId="0" borderId="10" xfId="0" applyNumberFormat="1" applyFont="1" applyBorder="1" applyAlignment="1">
      <alignment vertical="center"/>
    </xf>
    <xf numFmtId="164" fontId="10" fillId="0" borderId="10" xfId="0" applyNumberFormat="1" applyFont="1" applyBorder="1" applyAlignment="1" applyProtection="1">
      <alignment horizontal="left" vertical="center" wrapText="1"/>
      <protection/>
    </xf>
    <xf numFmtId="11" fontId="15" fillId="0" borderId="10" xfId="0" applyNumberFormat="1" applyFont="1" applyBorder="1" applyAlignment="1" applyProtection="1">
      <alignment horizontal="left" vertical="center" wrapText="1"/>
      <protection/>
    </xf>
    <xf numFmtId="4" fontId="15" fillId="0" borderId="10" xfId="0" applyNumberFormat="1" applyFont="1" applyBorder="1" applyAlignment="1" applyProtection="1">
      <alignment horizontal="right" vertical="center" wrapText="1"/>
      <protection/>
    </xf>
    <xf numFmtId="0" fontId="15" fillId="0" borderId="10" xfId="0" applyFont="1" applyBorder="1" applyAlignment="1">
      <alignment vertical="center"/>
    </xf>
    <xf numFmtId="0" fontId="49" fillId="0" borderId="0" xfId="0" applyFont="1" applyAlignment="1">
      <alignment horizontal="center" wrapText="1"/>
    </xf>
    <xf numFmtId="0" fontId="0" fillId="0" borderId="0" xfId="0" applyAlignment="1">
      <alignment horizontal="center"/>
    </xf>
    <xf numFmtId="0" fontId="52" fillId="0" borderId="0" xfId="0" applyFont="1" applyAlignment="1">
      <alignment horizontal="left" wrapText="1"/>
    </xf>
    <xf numFmtId="0" fontId="0" fillId="0" borderId="0" xfId="0" applyAlignment="1">
      <alignment horizontal="left"/>
    </xf>
    <xf numFmtId="0" fontId="51" fillId="0" borderId="10" xfId="0" applyFont="1" applyBorder="1" applyAlignment="1">
      <alignment horizontal="center" vertical="center" wrapText="1"/>
    </xf>
    <xf numFmtId="0" fontId="51" fillId="0" borderId="12" xfId="0" applyFont="1" applyFill="1" applyBorder="1" applyAlignment="1">
      <alignment horizontal="center" vertical="center" wrapText="1"/>
    </xf>
    <xf numFmtId="0" fontId="12" fillId="0" borderId="13" xfId="0" applyFont="1" applyBorder="1" applyAlignment="1">
      <alignmen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274"/>
  <sheetViews>
    <sheetView showGridLines="0" tabSelected="1" view="pageBreakPreview" zoomScaleSheetLayoutView="100" zoomScalePageLayoutView="0" workbookViewId="0" topLeftCell="A267">
      <selection activeCell="L238" sqref="L238"/>
    </sheetView>
  </sheetViews>
  <sheetFormatPr defaultColWidth="9.140625" defaultRowHeight="12.75" customHeight="1" outlineLevelRow="7"/>
  <cols>
    <col min="1" max="1" width="18.140625" style="0" customWidth="1"/>
    <col min="2" max="2" width="38.7109375" style="0" customWidth="1"/>
    <col min="3" max="3" width="18.421875" style="0" customWidth="1"/>
    <col min="4" max="4" width="15.140625" style="0" customWidth="1"/>
    <col min="5" max="5" width="12.7109375" style="0" customWidth="1"/>
    <col min="6" max="6" width="13.421875" style="0" customWidth="1"/>
    <col min="7" max="7" width="10.8515625" style="0" customWidth="1"/>
    <col min="8" max="8" width="10.7109375" style="0" customWidth="1"/>
    <col min="9" max="9" width="11.421875" style="0" customWidth="1"/>
    <col min="10" max="10" width="9.140625" style="0" customWidth="1"/>
  </cols>
  <sheetData>
    <row r="1" spans="1:10" ht="37.5" customHeight="1">
      <c r="A1" s="38" t="s">
        <v>302</v>
      </c>
      <c r="B1" s="38"/>
      <c r="C1" s="38"/>
      <c r="D1" s="38"/>
      <c r="E1" s="38"/>
      <c r="F1" s="38"/>
      <c r="G1" s="38"/>
      <c r="H1" s="38"/>
      <c r="I1" s="38"/>
      <c r="J1" s="4"/>
    </row>
    <row r="2" spans="1:10" ht="16.5" customHeight="1">
      <c r="A2" s="38" t="s">
        <v>321</v>
      </c>
      <c r="B2" s="39"/>
      <c r="C2" s="39"/>
      <c r="D2" s="39"/>
      <c r="E2" s="39"/>
      <c r="F2" s="39"/>
      <c r="G2" s="39"/>
      <c r="H2" s="39"/>
      <c r="I2" s="39"/>
      <c r="J2" s="4"/>
    </row>
    <row r="3" spans="1:10" ht="15.75" customHeight="1">
      <c r="A3" s="40" t="s">
        <v>323</v>
      </c>
      <c r="B3" s="41"/>
      <c r="C3" s="41"/>
      <c r="D3" s="41"/>
      <c r="E3" s="41"/>
      <c r="F3" s="41"/>
      <c r="G3" s="41"/>
      <c r="H3" s="41"/>
      <c r="I3" s="41"/>
      <c r="J3" s="4"/>
    </row>
    <row r="4" spans="1:10" ht="15.75" customHeight="1">
      <c r="A4" s="40" t="s">
        <v>322</v>
      </c>
      <c r="B4" s="41"/>
      <c r="C4" s="41"/>
      <c r="D4" s="41"/>
      <c r="E4" s="41"/>
      <c r="F4" s="41"/>
      <c r="G4" s="41"/>
      <c r="H4" s="41"/>
      <c r="I4" s="41"/>
      <c r="J4" s="4"/>
    </row>
    <row r="5" spans="1:10" ht="12.75">
      <c r="A5" s="7" t="s">
        <v>324</v>
      </c>
      <c r="B5" s="1"/>
      <c r="C5" s="1"/>
      <c r="D5" s="1"/>
      <c r="E5" s="1"/>
      <c r="F5" s="1"/>
      <c r="G5" s="1"/>
      <c r="H5" s="1"/>
      <c r="I5" s="1"/>
      <c r="J5" s="1"/>
    </row>
    <row r="6" spans="1:9" s="5" customFormat="1" ht="48" customHeight="1">
      <c r="A6" s="42" t="s">
        <v>303</v>
      </c>
      <c r="B6" s="42"/>
      <c r="C6" s="42" t="s">
        <v>310</v>
      </c>
      <c r="D6" s="45" t="s">
        <v>311</v>
      </c>
      <c r="E6" s="43" t="s">
        <v>312</v>
      </c>
      <c r="F6" s="45" t="s">
        <v>304</v>
      </c>
      <c r="G6" s="42" t="s">
        <v>313</v>
      </c>
      <c r="H6" s="42"/>
      <c r="I6" s="42"/>
    </row>
    <row r="7" spans="1:9" s="5" customFormat="1" ht="48">
      <c r="A7" s="8" t="s">
        <v>305</v>
      </c>
      <c r="B7" s="8" t="s">
        <v>306</v>
      </c>
      <c r="C7" s="42"/>
      <c r="D7" s="46"/>
      <c r="E7" s="44"/>
      <c r="F7" s="44"/>
      <c r="G7" s="8" t="s">
        <v>307</v>
      </c>
      <c r="H7" s="8" t="s">
        <v>308</v>
      </c>
      <c r="I7" s="8" t="s">
        <v>309</v>
      </c>
    </row>
    <row r="8" spans="1:9" ht="16.5" customHeight="1">
      <c r="A8" s="22" t="s">
        <v>1</v>
      </c>
      <c r="B8" s="9" t="s">
        <v>2</v>
      </c>
      <c r="C8" s="9"/>
      <c r="D8" s="10">
        <f>D9+D34+D44+D88+D95+D109+D133+D152+D215+D141</f>
        <v>227559.31</v>
      </c>
      <c r="E8" s="10">
        <f>E9+E34+E44+E88+E95+E109+E133+E152+E215+E141</f>
        <v>173805.76000000004</v>
      </c>
      <c r="F8" s="10">
        <f>F9+F34+F44+F88+F95+F109+F133+F152+F215+F141</f>
        <v>220308.9</v>
      </c>
      <c r="G8" s="10">
        <f>G9+G34+G44+G88+G95+G109+G133+G152+G215+G141</f>
        <v>219518.9</v>
      </c>
      <c r="H8" s="10">
        <f>H9+H34+H44+H88+H95+H109+H133+H152+H215+H141</f>
        <v>223514.1</v>
      </c>
      <c r="I8" s="10">
        <f>I9+I34+I44+I88+I95+I109+I133+I152+I215+I141</f>
        <v>227683.6</v>
      </c>
    </row>
    <row r="9" spans="1:9" ht="12" customHeight="1" outlineLevel="1">
      <c r="A9" s="22" t="s">
        <v>3</v>
      </c>
      <c r="B9" s="9" t="s">
        <v>4</v>
      </c>
      <c r="C9" s="9"/>
      <c r="D9" s="10">
        <f>D10</f>
        <v>197950</v>
      </c>
      <c r="E9" s="10">
        <f>E10</f>
        <v>145971.76</v>
      </c>
      <c r="F9" s="10">
        <f>F10</f>
        <v>189852.9</v>
      </c>
      <c r="G9" s="10">
        <f>G10</f>
        <v>188087</v>
      </c>
      <c r="H9" s="10">
        <f>H10</f>
        <v>191344</v>
      </c>
      <c r="I9" s="10">
        <f>I10</f>
        <v>195067</v>
      </c>
    </row>
    <row r="10" spans="1:9" ht="15" customHeight="1" outlineLevel="2">
      <c r="A10" s="22" t="s">
        <v>6</v>
      </c>
      <c r="B10" s="9" t="s">
        <v>7</v>
      </c>
      <c r="C10" s="9"/>
      <c r="D10" s="10">
        <f>D11+D20+D27</f>
        <v>197950</v>
      </c>
      <c r="E10" s="10">
        <f>E11+E20+E27</f>
        <v>145971.76</v>
      </c>
      <c r="F10" s="10">
        <f>F11+F20+F27</f>
        <v>189852.9</v>
      </c>
      <c r="G10" s="10">
        <f>G11+G20+G27</f>
        <v>188087</v>
      </c>
      <c r="H10" s="10">
        <f>H11+H20+H27</f>
        <v>191344</v>
      </c>
      <c r="I10" s="10">
        <f>I11+I20+I27</f>
        <v>195067</v>
      </c>
    </row>
    <row r="11" spans="1:9" s="6" customFormat="1" ht="78.75" outlineLevel="3" collapsed="1">
      <c r="A11" s="23" t="s">
        <v>8</v>
      </c>
      <c r="B11" s="27" t="s">
        <v>9</v>
      </c>
      <c r="C11" s="27" t="s">
        <v>5</v>
      </c>
      <c r="D11" s="28">
        <v>197293</v>
      </c>
      <c r="E11" s="28">
        <v>145142.88</v>
      </c>
      <c r="F11" s="28">
        <v>189019.9</v>
      </c>
      <c r="G11" s="28">
        <v>187514</v>
      </c>
      <c r="H11" s="29">
        <v>190771</v>
      </c>
      <c r="I11" s="29">
        <v>194581</v>
      </c>
    </row>
    <row r="12" spans="1:9" s="6" customFormat="1" ht="78.75" hidden="1" outlineLevel="4" collapsed="1">
      <c r="A12" s="23" t="s">
        <v>8</v>
      </c>
      <c r="B12" s="27" t="s">
        <v>9</v>
      </c>
      <c r="C12" s="27" t="s">
        <v>5</v>
      </c>
      <c r="D12" s="28">
        <v>197233</v>
      </c>
      <c r="E12" s="28">
        <v>0</v>
      </c>
      <c r="F12" s="28">
        <v>204217</v>
      </c>
      <c r="G12" s="28">
        <v>210540</v>
      </c>
      <c r="H12" s="29"/>
      <c r="I12" s="29"/>
    </row>
    <row r="13" spans="1:9" s="6" customFormat="1" ht="78.75" hidden="1" outlineLevel="7">
      <c r="A13" s="23" t="s">
        <v>8</v>
      </c>
      <c r="B13" s="27" t="s">
        <v>9</v>
      </c>
      <c r="C13" s="27" t="s">
        <v>5</v>
      </c>
      <c r="D13" s="28">
        <v>197233</v>
      </c>
      <c r="E13" s="28">
        <v>0</v>
      </c>
      <c r="F13" s="28">
        <v>204217</v>
      </c>
      <c r="G13" s="28">
        <v>210540</v>
      </c>
      <c r="H13" s="29"/>
      <c r="I13" s="29"/>
    </row>
    <row r="14" spans="1:9" s="6" customFormat="1" ht="112.5" hidden="1" outlineLevel="4">
      <c r="A14" s="23" t="s">
        <v>10</v>
      </c>
      <c r="B14" s="30" t="s">
        <v>11</v>
      </c>
      <c r="C14" s="27" t="s">
        <v>5</v>
      </c>
      <c r="D14" s="28">
        <v>0</v>
      </c>
      <c r="E14" s="28">
        <v>144569.6</v>
      </c>
      <c r="F14" s="28">
        <v>0</v>
      </c>
      <c r="G14" s="28">
        <v>0</v>
      </c>
      <c r="H14" s="29"/>
      <c r="I14" s="29"/>
    </row>
    <row r="15" spans="1:9" s="6" customFormat="1" ht="112.5" hidden="1" outlineLevel="7">
      <c r="A15" s="23" t="s">
        <v>10</v>
      </c>
      <c r="B15" s="30" t="s">
        <v>11</v>
      </c>
      <c r="C15" s="27" t="s">
        <v>5</v>
      </c>
      <c r="D15" s="28">
        <v>0</v>
      </c>
      <c r="E15" s="28">
        <v>144569.6</v>
      </c>
      <c r="F15" s="28">
        <v>0</v>
      </c>
      <c r="G15" s="28">
        <v>0</v>
      </c>
      <c r="H15" s="29"/>
      <c r="I15" s="29"/>
    </row>
    <row r="16" spans="1:9" s="6" customFormat="1" ht="112.5" hidden="1" outlineLevel="4" collapsed="1">
      <c r="A16" s="23" t="s">
        <v>12</v>
      </c>
      <c r="B16" s="30" t="s">
        <v>13</v>
      </c>
      <c r="C16" s="27" t="s">
        <v>5</v>
      </c>
      <c r="D16" s="28">
        <v>0</v>
      </c>
      <c r="E16" s="28">
        <v>328.94</v>
      </c>
      <c r="F16" s="28">
        <v>0</v>
      </c>
      <c r="G16" s="28">
        <v>0</v>
      </c>
      <c r="H16" s="29"/>
      <c r="I16" s="29"/>
    </row>
    <row r="17" spans="1:9" s="6" customFormat="1" ht="112.5" hidden="1" outlineLevel="7">
      <c r="A17" s="23" t="s">
        <v>12</v>
      </c>
      <c r="B17" s="30" t="s">
        <v>13</v>
      </c>
      <c r="C17" s="27" t="s">
        <v>5</v>
      </c>
      <c r="D17" s="28">
        <v>0</v>
      </c>
      <c r="E17" s="28">
        <v>328.94</v>
      </c>
      <c r="F17" s="28">
        <v>0</v>
      </c>
      <c r="G17" s="28">
        <v>0</v>
      </c>
      <c r="H17" s="29"/>
      <c r="I17" s="29"/>
    </row>
    <row r="18" spans="1:9" s="6" customFormat="1" ht="78.75" hidden="1" outlineLevel="4" collapsed="1">
      <c r="A18" s="23" t="s">
        <v>14</v>
      </c>
      <c r="B18" s="30" t="s">
        <v>15</v>
      </c>
      <c r="C18" s="27" t="s">
        <v>5</v>
      </c>
      <c r="D18" s="28">
        <v>0</v>
      </c>
      <c r="E18" s="28">
        <v>0.01</v>
      </c>
      <c r="F18" s="28">
        <v>0</v>
      </c>
      <c r="G18" s="28">
        <v>0</v>
      </c>
      <c r="H18" s="29"/>
      <c r="I18" s="29"/>
    </row>
    <row r="19" spans="1:9" s="6" customFormat="1" ht="78.75" hidden="1" outlineLevel="7">
      <c r="A19" s="23" t="s">
        <v>14</v>
      </c>
      <c r="B19" s="30" t="s">
        <v>15</v>
      </c>
      <c r="C19" s="27" t="s">
        <v>5</v>
      </c>
      <c r="D19" s="28">
        <v>0</v>
      </c>
      <c r="E19" s="28">
        <v>0.01</v>
      </c>
      <c r="F19" s="28">
        <v>0</v>
      </c>
      <c r="G19" s="28">
        <v>0</v>
      </c>
      <c r="H19" s="29"/>
      <c r="I19" s="29"/>
    </row>
    <row r="20" spans="1:9" s="6" customFormat="1" ht="123.75" customHeight="1" outlineLevel="3" collapsed="1">
      <c r="A20" s="23" t="s">
        <v>16</v>
      </c>
      <c r="B20" s="30" t="s">
        <v>17</v>
      </c>
      <c r="C20" s="27" t="s">
        <v>5</v>
      </c>
      <c r="D20" s="28">
        <v>456</v>
      </c>
      <c r="E20" s="28">
        <v>556.43</v>
      </c>
      <c r="F20" s="28">
        <v>556</v>
      </c>
      <c r="G20" s="28">
        <v>455</v>
      </c>
      <c r="H20" s="29">
        <v>455</v>
      </c>
      <c r="I20" s="29">
        <v>455</v>
      </c>
    </row>
    <row r="21" spans="1:9" s="6" customFormat="1" ht="101.25" hidden="1" outlineLevel="4" collapsed="1">
      <c r="A21" s="23" t="s">
        <v>16</v>
      </c>
      <c r="B21" s="30" t="s">
        <v>17</v>
      </c>
      <c r="C21" s="27" t="s">
        <v>5</v>
      </c>
      <c r="D21" s="28">
        <v>456</v>
      </c>
      <c r="E21" s="28">
        <v>0</v>
      </c>
      <c r="F21" s="28">
        <v>457</v>
      </c>
      <c r="G21" s="28">
        <v>457</v>
      </c>
      <c r="H21" s="29"/>
      <c r="I21" s="29"/>
    </row>
    <row r="22" spans="1:9" s="6" customFormat="1" ht="101.25" hidden="1" outlineLevel="7">
      <c r="A22" s="23" t="s">
        <v>16</v>
      </c>
      <c r="B22" s="30" t="s">
        <v>17</v>
      </c>
      <c r="C22" s="27" t="s">
        <v>5</v>
      </c>
      <c r="D22" s="28">
        <v>456</v>
      </c>
      <c r="E22" s="28">
        <v>0</v>
      </c>
      <c r="F22" s="28">
        <v>457</v>
      </c>
      <c r="G22" s="28">
        <v>457</v>
      </c>
      <c r="H22" s="29"/>
      <c r="I22" s="29"/>
    </row>
    <row r="23" spans="1:9" s="6" customFormat="1" ht="135" hidden="1" outlineLevel="4">
      <c r="A23" s="23" t="s">
        <v>18</v>
      </c>
      <c r="B23" s="30" t="s">
        <v>19</v>
      </c>
      <c r="C23" s="27" t="s">
        <v>5</v>
      </c>
      <c r="D23" s="28">
        <v>0</v>
      </c>
      <c r="E23" s="28">
        <v>551.37</v>
      </c>
      <c r="F23" s="28">
        <v>0</v>
      </c>
      <c r="G23" s="28">
        <v>0</v>
      </c>
      <c r="H23" s="29"/>
      <c r="I23" s="29"/>
    </row>
    <row r="24" spans="1:9" s="6" customFormat="1" ht="135" hidden="1" outlineLevel="7">
      <c r="A24" s="23" t="s">
        <v>18</v>
      </c>
      <c r="B24" s="30" t="s">
        <v>19</v>
      </c>
      <c r="C24" s="27" t="s">
        <v>5</v>
      </c>
      <c r="D24" s="28">
        <v>0</v>
      </c>
      <c r="E24" s="28">
        <v>551.37</v>
      </c>
      <c r="F24" s="28">
        <v>0</v>
      </c>
      <c r="G24" s="28">
        <v>0</v>
      </c>
      <c r="H24" s="29"/>
      <c r="I24" s="29"/>
    </row>
    <row r="25" spans="1:9" s="6" customFormat="1" ht="135" hidden="1" outlineLevel="4" collapsed="1">
      <c r="A25" s="23" t="s">
        <v>20</v>
      </c>
      <c r="B25" s="30" t="s">
        <v>21</v>
      </c>
      <c r="C25" s="27" t="s">
        <v>5</v>
      </c>
      <c r="D25" s="28">
        <v>0</v>
      </c>
      <c r="E25" s="28">
        <v>3.12</v>
      </c>
      <c r="F25" s="28">
        <v>0</v>
      </c>
      <c r="G25" s="28">
        <v>0</v>
      </c>
      <c r="H25" s="29"/>
      <c r="I25" s="29"/>
    </row>
    <row r="26" spans="1:9" s="6" customFormat="1" ht="135" hidden="1" outlineLevel="7">
      <c r="A26" s="23" t="s">
        <v>20</v>
      </c>
      <c r="B26" s="30" t="s">
        <v>21</v>
      </c>
      <c r="C26" s="27" t="s">
        <v>5</v>
      </c>
      <c r="D26" s="28">
        <v>0</v>
      </c>
      <c r="E26" s="28">
        <v>3.12</v>
      </c>
      <c r="F26" s="28">
        <v>0</v>
      </c>
      <c r="G26" s="28">
        <v>0</v>
      </c>
      <c r="H26" s="29"/>
      <c r="I26" s="29"/>
    </row>
    <row r="27" spans="1:9" s="6" customFormat="1" ht="45" outlineLevel="3" collapsed="1">
      <c r="A27" s="23" t="s">
        <v>22</v>
      </c>
      <c r="B27" s="27" t="s">
        <v>23</v>
      </c>
      <c r="C27" s="27" t="s">
        <v>5</v>
      </c>
      <c r="D27" s="28">
        <v>201</v>
      </c>
      <c r="E27" s="28">
        <v>272.45</v>
      </c>
      <c r="F27" s="28">
        <v>277</v>
      </c>
      <c r="G27" s="28">
        <v>118</v>
      </c>
      <c r="H27" s="29">
        <v>118</v>
      </c>
      <c r="I27" s="29">
        <v>31</v>
      </c>
    </row>
    <row r="28" spans="1:9" ht="60" hidden="1" outlineLevel="4" collapsed="1">
      <c r="A28" s="22" t="s">
        <v>22</v>
      </c>
      <c r="B28" s="9" t="s">
        <v>23</v>
      </c>
      <c r="C28" s="9" t="s">
        <v>5</v>
      </c>
      <c r="D28" s="10">
        <v>201</v>
      </c>
      <c r="E28" s="10">
        <v>0</v>
      </c>
      <c r="F28" s="10">
        <v>202</v>
      </c>
      <c r="G28" s="10">
        <v>202</v>
      </c>
      <c r="H28" s="11"/>
      <c r="I28" s="11"/>
    </row>
    <row r="29" spans="1:9" ht="48" hidden="1" outlineLevel="7">
      <c r="A29" s="24" t="s">
        <v>22</v>
      </c>
      <c r="B29" s="12" t="s">
        <v>23</v>
      </c>
      <c r="C29" s="12" t="s">
        <v>5</v>
      </c>
      <c r="D29" s="13">
        <v>201</v>
      </c>
      <c r="E29" s="13">
        <v>0</v>
      </c>
      <c r="F29" s="13">
        <v>202</v>
      </c>
      <c r="G29" s="13">
        <v>202</v>
      </c>
      <c r="H29" s="11"/>
      <c r="I29" s="11"/>
    </row>
    <row r="30" spans="1:9" ht="96" hidden="1" outlineLevel="4" collapsed="1">
      <c r="A30" s="22" t="s">
        <v>24</v>
      </c>
      <c r="B30" s="9" t="s">
        <v>25</v>
      </c>
      <c r="C30" s="9" t="s">
        <v>5</v>
      </c>
      <c r="D30" s="10">
        <v>0</v>
      </c>
      <c r="E30" s="10">
        <v>268.63</v>
      </c>
      <c r="F30" s="10">
        <v>0</v>
      </c>
      <c r="G30" s="10">
        <v>0</v>
      </c>
      <c r="H30" s="11"/>
      <c r="I30" s="11"/>
    </row>
    <row r="31" spans="1:9" ht="84" hidden="1" outlineLevel="7">
      <c r="A31" s="24" t="s">
        <v>24</v>
      </c>
      <c r="B31" s="12" t="s">
        <v>25</v>
      </c>
      <c r="C31" s="12" t="s">
        <v>5</v>
      </c>
      <c r="D31" s="13">
        <v>0</v>
      </c>
      <c r="E31" s="13">
        <v>268.63</v>
      </c>
      <c r="F31" s="13">
        <v>0</v>
      </c>
      <c r="G31" s="13">
        <v>0</v>
      </c>
      <c r="H31" s="11"/>
      <c r="I31" s="11"/>
    </row>
    <row r="32" spans="1:9" ht="96" hidden="1" outlineLevel="4" collapsed="1">
      <c r="A32" s="22" t="s">
        <v>26</v>
      </c>
      <c r="B32" s="9" t="s">
        <v>27</v>
      </c>
      <c r="C32" s="9" t="s">
        <v>5</v>
      </c>
      <c r="D32" s="10">
        <v>0</v>
      </c>
      <c r="E32" s="10">
        <v>2.43</v>
      </c>
      <c r="F32" s="10">
        <v>0</v>
      </c>
      <c r="G32" s="10">
        <v>0</v>
      </c>
      <c r="H32" s="11"/>
      <c r="I32" s="11"/>
    </row>
    <row r="33" spans="1:9" ht="84" hidden="1" outlineLevel="7">
      <c r="A33" s="24" t="s">
        <v>26</v>
      </c>
      <c r="B33" s="12" t="s">
        <v>27</v>
      </c>
      <c r="C33" s="12" t="s">
        <v>5</v>
      </c>
      <c r="D33" s="13">
        <v>0</v>
      </c>
      <c r="E33" s="13">
        <v>2.43</v>
      </c>
      <c r="F33" s="13">
        <v>0</v>
      </c>
      <c r="G33" s="13">
        <v>0</v>
      </c>
      <c r="H33" s="11"/>
      <c r="I33" s="11"/>
    </row>
    <row r="34" spans="1:9" ht="26.25" customHeight="1" outlineLevel="1">
      <c r="A34" s="22" t="s">
        <v>28</v>
      </c>
      <c r="B34" s="9" t="s">
        <v>29</v>
      </c>
      <c r="C34" s="9"/>
      <c r="D34" s="10">
        <f>D35</f>
        <v>4654</v>
      </c>
      <c r="E34" s="10">
        <f>E35</f>
        <v>4160.47</v>
      </c>
      <c r="F34" s="10">
        <f>F35</f>
        <v>4654</v>
      </c>
      <c r="G34" s="10">
        <f>G35</f>
        <v>4643</v>
      </c>
      <c r="H34" s="10">
        <f>H35</f>
        <v>4956</v>
      </c>
      <c r="I34" s="10">
        <f>I35</f>
        <v>4956</v>
      </c>
    </row>
    <row r="35" spans="1:9" ht="27" customHeight="1" outlineLevel="2">
      <c r="A35" s="22" t="s">
        <v>31</v>
      </c>
      <c r="B35" s="9" t="s">
        <v>32</v>
      </c>
      <c r="C35" s="9"/>
      <c r="D35" s="10">
        <f>D36+D38+D40+D42</f>
        <v>4654</v>
      </c>
      <c r="E35" s="10">
        <f>E36+E38+E40+E42</f>
        <v>4160.47</v>
      </c>
      <c r="F35" s="10">
        <f>F36+F38+F40+F42</f>
        <v>4654</v>
      </c>
      <c r="G35" s="10">
        <f>G36+G38+G40+G42</f>
        <v>4643</v>
      </c>
      <c r="H35" s="10">
        <f>H36+H38+H40+H42</f>
        <v>4956</v>
      </c>
      <c r="I35" s="10">
        <f>I36+I38+I40+I42</f>
        <v>4956</v>
      </c>
    </row>
    <row r="36" spans="1:9" s="6" customFormat="1" ht="68.25" customHeight="1" outlineLevel="3" collapsed="1">
      <c r="A36" s="23" t="s">
        <v>33</v>
      </c>
      <c r="B36" s="27" t="s">
        <v>34</v>
      </c>
      <c r="C36" s="27" t="s">
        <v>30</v>
      </c>
      <c r="D36" s="28">
        <v>1589</v>
      </c>
      <c r="E36" s="28">
        <v>1689.96</v>
      </c>
      <c r="F36" s="28">
        <v>1589</v>
      </c>
      <c r="G36" s="28">
        <v>2047</v>
      </c>
      <c r="H36" s="29">
        <v>2233</v>
      </c>
      <c r="I36" s="29">
        <v>2233</v>
      </c>
    </row>
    <row r="37" spans="1:9" s="6" customFormat="1" ht="79.5" customHeight="1" hidden="1" outlineLevel="7">
      <c r="A37" s="23" t="s">
        <v>33</v>
      </c>
      <c r="B37" s="27" t="s">
        <v>34</v>
      </c>
      <c r="C37" s="27" t="s">
        <v>30</v>
      </c>
      <c r="D37" s="28">
        <v>1589</v>
      </c>
      <c r="E37" s="28">
        <v>1689.96</v>
      </c>
      <c r="F37" s="28">
        <v>1593</v>
      </c>
      <c r="G37" s="28">
        <v>1777</v>
      </c>
      <c r="H37" s="29"/>
      <c r="I37" s="29"/>
    </row>
    <row r="38" spans="1:9" s="6" customFormat="1" ht="79.5" customHeight="1" outlineLevel="3" collapsed="1">
      <c r="A38" s="23" t="s">
        <v>35</v>
      </c>
      <c r="B38" s="30" t="s">
        <v>36</v>
      </c>
      <c r="C38" s="27" t="s">
        <v>30</v>
      </c>
      <c r="D38" s="28">
        <v>16</v>
      </c>
      <c r="E38" s="28">
        <v>17.7</v>
      </c>
      <c r="F38" s="28">
        <v>16</v>
      </c>
      <c r="G38" s="28">
        <v>18</v>
      </c>
      <c r="H38" s="29">
        <v>19</v>
      </c>
      <c r="I38" s="29">
        <v>19</v>
      </c>
    </row>
    <row r="39" spans="1:9" s="6" customFormat="1" ht="79.5" customHeight="1" hidden="1" outlineLevel="7">
      <c r="A39" s="23" t="s">
        <v>35</v>
      </c>
      <c r="B39" s="30" t="s">
        <v>36</v>
      </c>
      <c r="C39" s="27" t="s">
        <v>30</v>
      </c>
      <c r="D39" s="28">
        <v>16</v>
      </c>
      <c r="E39" s="28">
        <v>17.7</v>
      </c>
      <c r="F39" s="28">
        <v>15</v>
      </c>
      <c r="G39" s="28">
        <v>15</v>
      </c>
      <c r="H39" s="29"/>
      <c r="I39" s="29"/>
    </row>
    <row r="40" spans="1:9" s="6" customFormat="1" ht="69" customHeight="1" outlineLevel="3" collapsed="1">
      <c r="A40" s="23" t="s">
        <v>37</v>
      </c>
      <c r="B40" s="27" t="s">
        <v>38</v>
      </c>
      <c r="C40" s="27" t="s">
        <v>30</v>
      </c>
      <c r="D40" s="28">
        <v>3367</v>
      </c>
      <c r="E40" s="28">
        <v>2782.64</v>
      </c>
      <c r="F40" s="28">
        <v>3367</v>
      </c>
      <c r="G40" s="28">
        <v>2821</v>
      </c>
      <c r="H40" s="29">
        <v>2959</v>
      </c>
      <c r="I40" s="29">
        <v>2959</v>
      </c>
    </row>
    <row r="41" spans="1:9" s="6" customFormat="1" ht="79.5" customHeight="1" hidden="1" outlineLevel="7">
      <c r="A41" s="23" t="s">
        <v>37</v>
      </c>
      <c r="B41" s="27" t="s">
        <v>38</v>
      </c>
      <c r="C41" s="27" t="s">
        <v>30</v>
      </c>
      <c r="D41" s="28">
        <v>3367</v>
      </c>
      <c r="E41" s="28">
        <v>2782.64</v>
      </c>
      <c r="F41" s="28">
        <v>3304</v>
      </c>
      <c r="G41" s="28">
        <v>3705</v>
      </c>
      <c r="H41" s="29"/>
      <c r="I41" s="29"/>
    </row>
    <row r="42" spans="1:9" s="6" customFormat="1" ht="72" customHeight="1" outlineLevel="3" collapsed="1">
      <c r="A42" s="23" t="s">
        <v>39</v>
      </c>
      <c r="B42" s="27" t="s">
        <v>40</v>
      </c>
      <c r="C42" s="27" t="s">
        <v>30</v>
      </c>
      <c r="D42" s="28">
        <v>-318</v>
      </c>
      <c r="E42" s="28">
        <v>-329.83</v>
      </c>
      <c r="F42" s="28">
        <v>-318</v>
      </c>
      <c r="G42" s="28">
        <v>-243</v>
      </c>
      <c r="H42" s="29">
        <v>-255</v>
      </c>
      <c r="I42" s="29">
        <v>-255</v>
      </c>
    </row>
    <row r="43" spans="1:9" ht="84" hidden="1" outlineLevel="7">
      <c r="A43" s="24" t="s">
        <v>39</v>
      </c>
      <c r="B43" s="12" t="s">
        <v>40</v>
      </c>
      <c r="C43" s="12" t="s">
        <v>30</v>
      </c>
      <c r="D43" s="13">
        <v>-318</v>
      </c>
      <c r="E43" s="13">
        <v>-329.83</v>
      </c>
      <c r="F43" s="13">
        <v>-331</v>
      </c>
      <c r="G43" s="13">
        <v>-341</v>
      </c>
      <c r="H43" s="11"/>
      <c r="I43" s="11"/>
    </row>
    <row r="44" spans="1:9" ht="18" customHeight="1" outlineLevel="1">
      <c r="A44" s="22" t="s">
        <v>41</v>
      </c>
      <c r="B44" s="9" t="s">
        <v>42</v>
      </c>
      <c r="C44" s="9"/>
      <c r="D44" s="10">
        <f>D45+D65+D76+D82</f>
        <v>15788</v>
      </c>
      <c r="E44" s="10">
        <f>E45+E65+E76+E82</f>
        <v>16917.510000000002</v>
      </c>
      <c r="F44" s="10">
        <f>F45+F65+F76+F82</f>
        <v>17641</v>
      </c>
      <c r="G44" s="10">
        <f>G45+G65+G76+G82</f>
        <v>18266</v>
      </c>
      <c r="H44" s="10">
        <f>H45+H65+H76+H82</f>
        <v>18667</v>
      </c>
      <c r="I44" s="10">
        <f>I45+I65+I76+I82</f>
        <v>19079</v>
      </c>
    </row>
    <row r="45" spans="1:9" ht="21.75" customHeight="1" outlineLevel="2">
      <c r="A45" s="22" t="s">
        <v>43</v>
      </c>
      <c r="B45" s="9" t="s">
        <v>44</v>
      </c>
      <c r="C45" s="9"/>
      <c r="D45" s="10">
        <f>D46+D57</f>
        <v>4234</v>
      </c>
      <c r="E45" s="10">
        <f>E46+E57</f>
        <v>5306.25</v>
      </c>
      <c r="F45" s="10">
        <f>F46+F57</f>
        <v>5935</v>
      </c>
      <c r="G45" s="10">
        <f>G46+G57</f>
        <v>6463</v>
      </c>
      <c r="H45" s="10">
        <f>H46+H57</f>
        <v>6745</v>
      </c>
      <c r="I45" s="10">
        <f>I46+I57</f>
        <v>7039</v>
      </c>
    </row>
    <row r="46" spans="1:9" s="6" customFormat="1" ht="33.75" outlineLevel="3">
      <c r="A46" s="23" t="s">
        <v>45</v>
      </c>
      <c r="B46" s="27" t="s">
        <v>46</v>
      </c>
      <c r="C46" s="27"/>
      <c r="D46" s="28">
        <f>D47+D54</f>
        <v>3834</v>
      </c>
      <c r="E46" s="28">
        <f>E47+E54</f>
        <v>4222.21</v>
      </c>
      <c r="F46" s="28">
        <f>F47+F54</f>
        <v>4850</v>
      </c>
      <c r="G46" s="28">
        <f>G47+G54</f>
        <v>5403</v>
      </c>
      <c r="H46" s="28">
        <f>H47+H54</f>
        <v>5674</v>
      </c>
      <c r="I46" s="28">
        <f>I47+I54</f>
        <v>5957</v>
      </c>
    </row>
    <row r="47" spans="1:9" ht="33.75" outlineLevel="4" collapsed="1">
      <c r="A47" s="24" t="s">
        <v>47</v>
      </c>
      <c r="B47" s="31" t="s">
        <v>46</v>
      </c>
      <c r="C47" s="31" t="s">
        <v>5</v>
      </c>
      <c r="D47" s="32">
        <v>3834</v>
      </c>
      <c r="E47" s="32">
        <v>4222.16</v>
      </c>
      <c r="F47" s="32">
        <v>4850</v>
      </c>
      <c r="G47" s="32">
        <v>5403</v>
      </c>
      <c r="H47" s="33">
        <v>5674</v>
      </c>
      <c r="I47" s="33">
        <v>5957</v>
      </c>
    </row>
    <row r="48" spans="1:9" ht="33.75" hidden="1" outlineLevel="5" collapsed="1">
      <c r="A48" s="24" t="s">
        <v>47</v>
      </c>
      <c r="B48" s="31" t="s">
        <v>46</v>
      </c>
      <c r="C48" s="31" t="s">
        <v>5</v>
      </c>
      <c r="D48" s="32">
        <v>3834</v>
      </c>
      <c r="E48" s="32">
        <v>0</v>
      </c>
      <c r="F48" s="32">
        <v>4026</v>
      </c>
      <c r="G48" s="32">
        <v>4026</v>
      </c>
      <c r="H48" s="33"/>
      <c r="I48" s="33"/>
    </row>
    <row r="49" spans="1:9" ht="33.75" hidden="1" outlineLevel="7">
      <c r="A49" s="24" t="s">
        <v>47</v>
      </c>
      <c r="B49" s="31" t="s">
        <v>46</v>
      </c>
      <c r="C49" s="31" t="s">
        <v>5</v>
      </c>
      <c r="D49" s="32">
        <v>3834</v>
      </c>
      <c r="E49" s="32">
        <v>0</v>
      </c>
      <c r="F49" s="32">
        <v>4026</v>
      </c>
      <c r="G49" s="32">
        <v>4026</v>
      </c>
      <c r="H49" s="33"/>
      <c r="I49" s="33"/>
    </row>
    <row r="50" spans="1:9" ht="67.5" hidden="1" outlineLevel="5" collapsed="1">
      <c r="A50" s="24" t="s">
        <v>48</v>
      </c>
      <c r="B50" s="31" t="s">
        <v>49</v>
      </c>
      <c r="C50" s="31" t="s">
        <v>5</v>
      </c>
      <c r="D50" s="32">
        <v>0</v>
      </c>
      <c r="E50" s="32">
        <v>4148.67</v>
      </c>
      <c r="F50" s="32">
        <v>0</v>
      </c>
      <c r="G50" s="32">
        <v>0</v>
      </c>
      <c r="H50" s="33"/>
      <c r="I50" s="33"/>
    </row>
    <row r="51" spans="1:9" ht="67.5" hidden="1" outlineLevel="7">
      <c r="A51" s="24" t="s">
        <v>48</v>
      </c>
      <c r="B51" s="31" t="s">
        <v>49</v>
      </c>
      <c r="C51" s="31" t="s">
        <v>5</v>
      </c>
      <c r="D51" s="32">
        <v>0</v>
      </c>
      <c r="E51" s="32">
        <v>4148.67</v>
      </c>
      <c r="F51" s="32">
        <v>0</v>
      </c>
      <c r="G51" s="32">
        <v>0</v>
      </c>
      <c r="H51" s="33"/>
      <c r="I51" s="33"/>
    </row>
    <row r="52" spans="1:9" ht="67.5" hidden="1" outlineLevel="5" collapsed="1">
      <c r="A52" s="24" t="s">
        <v>50</v>
      </c>
      <c r="B52" s="31" t="s">
        <v>51</v>
      </c>
      <c r="C52" s="31" t="s">
        <v>5</v>
      </c>
      <c r="D52" s="32">
        <v>0</v>
      </c>
      <c r="E52" s="32">
        <v>2.05</v>
      </c>
      <c r="F52" s="32">
        <v>0</v>
      </c>
      <c r="G52" s="32">
        <v>0</v>
      </c>
      <c r="H52" s="33"/>
      <c r="I52" s="33"/>
    </row>
    <row r="53" spans="1:9" ht="67.5" hidden="1" outlineLevel="7">
      <c r="A53" s="24" t="s">
        <v>50</v>
      </c>
      <c r="B53" s="31" t="s">
        <v>51</v>
      </c>
      <c r="C53" s="31" t="s">
        <v>5</v>
      </c>
      <c r="D53" s="32">
        <v>0</v>
      </c>
      <c r="E53" s="32">
        <v>2.05</v>
      </c>
      <c r="F53" s="32">
        <v>0</v>
      </c>
      <c r="G53" s="32">
        <v>0</v>
      </c>
      <c r="H53" s="33"/>
      <c r="I53" s="33"/>
    </row>
    <row r="54" spans="1:9" ht="45" outlineLevel="4" collapsed="1">
      <c r="A54" s="24" t="s">
        <v>52</v>
      </c>
      <c r="B54" s="31" t="s">
        <v>53</v>
      </c>
      <c r="C54" s="31" t="s">
        <v>5</v>
      </c>
      <c r="D54" s="32">
        <v>0</v>
      </c>
      <c r="E54" s="32">
        <v>0.05</v>
      </c>
      <c r="F54" s="32">
        <v>0</v>
      </c>
      <c r="G54" s="32">
        <v>0</v>
      </c>
      <c r="H54" s="33">
        <v>0</v>
      </c>
      <c r="I54" s="33">
        <v>0</v>
      </c>
    </row>
    <row r="55" spans="1:9" ht="78.75" hidden="1" outlineLevel="5" collapsed="1">
      <c r="A55" s="24" t="s">
        <v>54</v>
      </c>
      <c r="B55" s="34" t="s">
        <v>55</v>
      </c>
      <c r="C55" s="31" t="s">
        <v>5</v>
      </c>
      <c r="D55" s="32">
        <v>0</v>
      </c>
      <c r="E55" s="32">
        <v>0.05</v>
      </c>
      <c r="F55" s="32">
        <v>0</v>
      </c>
      <c r="G55" s="32">
        <v>0</v>
      </c>
      <c r="H55" s="33"/>
      <c r="I55" s="33"/>
    </row>
    <row r="56" spans="1:9" ht="78.75" hidden="1" outlineLevel="7">
      <c r="A56" s="24" t="s">
        <v>54</v>
      </c>
      <c r="B56" s="34" t="s">
        <v>55</v>
      </c>
      <c r="C56" s="31" t="s">
        <v>5</v>
      </c>
      <c r="D56" s="32">
        <v>0</v>
      </c>
      <c r="E56" s="32">
        <v>0.05</v>
      </c>
      <c r="F56" s="32">
        <v>0</v>
      </c>
      <c r="G56" s="32">
        <v>0</v>
      </c>
      <c r="H56" s="33"/>
      <c r="I56" s="33"/>
    </row>
    <row r="57" spans="1:9" s="6" customFormat="1" ht="38.25" customHeight="1" outlineLevel="3">
      <c r="A57" s="23" t="s">
        <v>56</v>
      </c>
      <c r="B57" s="27" t="s">
        <v>57</v>
      </c>
      <c r="C57" s="27"/>
      <c r="D57" s="28">
        <f>D58</f>
        <v>400</v>
      </c>
      <c r="E57" s="28">
        <f>E58</f>
        <v>1084.04</v>
      </c>
      <c r="F57" s="28">
        <f>F58</f>
        <v>1085</v>
      </c>
      <c r="G57" s="28">
        <f>G58</f>
        <v>1060</v>
      </c>
      <c r="H57" s="28">
        <f>H58</f>
        <v>1071</v>
      </c>
      <c r="I57" s="28">
        <f>I58</f>
        <v>1082</v>
      </c>
    </row>
    <row r="58" spans="1:9" s="3" customFormat="1" ht="61.5" customHeight="1" outlineLevel="4" collapsed="1">
      <c r="A58" s="24" t="s">
        <v>58</v>
      </c>
      <c r="B58" s="31" t="s">
        <v>59</v>
      </c>
      <c r="C58" s="31" t="s">
        <v>5</v>
      </c>
      <c r="D58" s="32">
        <v>400</v>
      </c>
      <c r="E58" s="32">
        <v>1084.04</v>
      </c>
      <c r="F58" s="32">
        <v>1085</v>
      </c>
      <c r="G58" s="32">
        <v>1060</v>
      </c>
      <c r="H58" s="33">
        <v>1071</v>
      </c>
      <c r="I58" s="33">
        <v>1082</v>
      </c>
    </row>
    <row r="59" spans="1:9" ht="84" hidden="1" outlineLevel="5" collapsed="1">
      <c r="A59" s="22" t="s">
        <v>58</v>
      </c>
      <c r="B59" s="9" t="s">
        <v>59</v>
      </c>
      <c r="C59" s="9" t="s">
        <v>5</v>
      </c>
      <c r="D59" s="10">
        <v>400</v>
      </c>
      <c r="E59" s="10">
        <v>0</v>
      </c>
      <c r="F59" s="10">
        <v>400</v>
      </c>
      <c r="G59" s="10">
        <v>400</v>
      </c>
      <c r="H59" s="11"/>
      <c r="I59" s="11"/>
    </row>
    <row r="60" spans="1:9" ht="72" hidden="1" outlineLevel="7">
      <c r="A60" s="24" t="s">
        <v>58</v>
      </c>
      <c r="B60" s="12" t="s">
        <v>59</v>
      </c>
      <c r="C60" s="12" t="s">
        <v>5</v>
      </c>
      <c r="D60" s="13">
        <v>400</v>
      </c>
      <c r="E60" s="13">
        <v>0</v>
      </c>
      <c r="F60" s="13">
        <v>400</v>
      </c>
      <c r="G60" s="13">
        <v>400</v>
      </c>
      <c r="H60" s="11"/>
      <c r="I60" s="11"/>
    </row>
    <row r="61" spans="1:9" ht="120" hidden="1" outlineLevel="5" collapsed="1">
      <c r="A61" s="22" t="s">
        <v>60</v>
      </c>
      <c r="B61" s="15" t="s">
        <v>61</v>
      </c>
      <c r="C61" s="9" t="s">
        <v>5</v>
      </c>
      <c r="D61" s="10">
        <v>0</v>
      </c>
      <c r="E61" s="10">
        <v>1058.67</v>
      </c>
      <c r="F61" s="10">
        <v>0</v>
      </c>
      <c r="G61" s="10">
        <v>0</v>
      </c>
      <c r="H61" s="11"/>
      <c r="I61" s="11"/>
    </row>
    <row r="62" spans="1:9" ht="108" hidden="1" outlineLevel="7">
      <c r="A62" s="24" t="s">
        <v>60</v>
      </c>
      <c r="B62" s="14" t="s">
        <v>61</v>
      </c>
      <c r="C62" s="12" t="s">
        <v>5</v>
      </c>
      <c r="D62" s="13">
        <v>0</v>
      </c>
      <c r="E62" s="13">
        <v>1058.67</v>
      </c>
      <c r="F62" s="13">
        <v>0</v>
      </c>
      <c r="G62" s="13">
        <v>0</v>
      </c>
      <c r="H62" s="11"/>
      <c r="I62" s="11"/>
    </row>
    <row r="63" spans="1:9" ht="120" hidden="1" outlineLevel="5" collapsed="1">
      <c r="A63" s="22" t="s">
        <v>62</v>
      </c>
      <c r="B63" s="15" t="s">
        <v>63</v>
      </c>
      <c r="C63" s="9" t="s">
        <v>5</v>
      </c>
      <c r="D63" s="10">
        <v>0</v>
      </c>
      <c r="E63" s="10">
        <v>-0.54</v>
      </c>
      <c r="F63" s="10">
        <v>0</v>
      </c>
      <c r="G63" s="10">
        <v>0</v>
      </c>
      <c r="H63" s="11"/>
      <c r="I63" s="11"/>
    </row>
    <row r="64" spans="1:9" ht="108" hidden="1" outlineLevel="7">
      <c r="A64" s="24" t="s">
        <v>62</v>
      </c>
      <c r="B64" s="14" t="s">
        <v>63</v>
      </c>
      <c r="C64" s="12" t="s">
        <v>5</v>
      </c>
      <c r="D64" s="13">
        <v>0</v>
      </c>
      <c r="E64" s="13">
        <v>-0.54</v>
      </c>
      <c r="F64" s="13">
        <v>0</v>
      </c>
      <c r="G64" s="13">
        <v>0</v>
      </c>
      <c r="H64" s="11"/>
      <c r="I64" s="11"/>
    </row>
    <row r="65" spans="1:9" ht="24" outlineLevel="2">
      <c r="A65" s="22" t="s">
        <v>64</v>
      </c>
      <c r="B65" s="9" t="s">
        <v>65</v>
      </c>
      <c r="C65" s="9"/>
      <c r="D65" s="10">
        <f>D66+D73</f>
        <v>11440</v>
      </c>
      <c r="E65" s="10">
        <f>E66+E73</f>
        <v>11526.18</v>
      </c>
      <c r="F65" s="10">
        <f>F66+F73</f>
        <v>11621</v>
      </c>
      <c r="G65" s="10">
        <f>G66+G73</f>
        <v>11737</v>
      </c>
      <c r="H65" s="10">
        <f>H66+H73</f>
        <v>11855</v>
      </c>
      <c r="I65" s="10">
        <f>I66+I73</f>
        <v>11973</v>
      </c>
    </row>
    <row r="66" spans="1:9" s="6" customFormat="1" ht="26.25" customHeight="1" outlineLevel="3" collapsed="1">
      <c r="A66" s="23" t="s">
        <v>66</v>
      </c>
      <c r="B66" s="27" t="s">
        <v>65</v>
      </c>
      <c r="C66" s="27" t="s">
        <v>5</v>
      </c>
      <c r="D66" s="28">
        <v>11440</v>
      </c>
      <c r="E66" s="28">
        <v>11526.16</v>
      </c>
      <c r="F66" s="28">
        <v>11621</v>
      </c>
      <c r="G66" s="28">
        <v>11737</v>
      </c>
      <c r="H66" s="29">
        <v>11855</v>
      </c>
      <c r="I66" s="29">
        <v>11973</v>
      </c>
    </row>
    <row r="67" spans="1:9" s="6" customFormat="1" ht="22.5" hidden="1" outlineLevel="4" collapsed="1">
      <c r="A67" s="23" t="s">
        <v>66</v>
      </c>
      <c r="B67" s="27" t="s">
        <v>65</v>
      </c>
      <c r="C67" s="27" t="s">
        <v>5</v>
      </c>
      <c r="D67" s="28">
        <v>11440</v>
      </c>
      <c r="E67" s="28">
        <v>0</v>
      </c>
      <c r="F67" s="28">
        <v>11897</v>
      </c>
      <c r="G67" s="28">
        <v>12374</v>
      </c>
      <c r="H67" s="29"/>
      <c r="I67" s="29"/>
    </row>
    <row r="68" spans="1:9" s="6" customFormat="1" ht="22.5" hidden="1" outlineLevel="7">
      <c r="A68" s="23" t="s">
        <v>66</v>
      </c>
      <c r="B68" s="27" t="s">
        <v>65</v>
      </c>
      <c r="C68" s="27" t="s">
        <v>5</v>
      </c>
      <c r="D68" s="28">
        <v>11440</v>
      </c>
      <c r="E68" s="28">
        <v>0</v>
      </c>
      <c r="F68" s="28">
        <v>11897</v>
      </c>
      <c r="G68" s="28">
        <v>12374</v>
      </c>
      <c r="H68" s="29"/>
      <c r="I68" s="29"/>
    </row>
    <row r="69" spans="1:9" s="6" customFormat="1" ht="56.25" hidden="1" outlineLevel="4" collapsed="1">
      <c r="A69" s="23" t="s">
        <v>67</v>
      </c>
      <c r="B69" s="27" t="s">
        <v>68</v>
      </c>
      <c r="C69" s="27" t="s">
        <v>5</v>
      </c>
      <c r="D69" s="28">
        <v>0</v>
      </c>
      <c r="E69" s="28">
        <v>11452.03</v>
      </c>
      <c r="F69" s="28">
        <v>0</v>
      </c>
      <c r="G69" s="28">
        <v>0</v>
      </c>
      <c r="H69" s="29"/>
      <c r="I69" s="29"/>
    </row>
    <row r="70" spans="1:9" s="6" customFormat="1" ht="56.25" hidden="1" outlineLevel="7">
      <c r="A70" s="23" t="s">
        <v>67</v>
      </c>
      <c r="B70" s="27" t="s">
        <v>68</v>
      </c>
      <c r="C70" s="27" t="s">
        <v>5</v>
      </c>
      <c r="D70" s="28">
        <v>0</v>
      </c>
      <c r="E70" s="28">
        <v>11452.03</v>
      </c>
      <c r="F70" s="28">
        <v>0</v>
      </c>
      <c r="G70" s="28">
        <v>0</v>
      </c>
      <c r="H70" s="29"/>
      <c r="I70" s="29"/>
    </row>
    <row r="71" spans="1:9" s="6" customFormat="1" ht="56.25" hidden="1" outlineLevel="4" collapsed="1">
      <c r="A71" s="23" t="s">
        <v>69</v>
      </c>
      <c r="B71" s="27" t="s">
        <v>70</v>
      </c>
      <c r="C71" s="27" t="s">
        <v>5</v>
      </c>
      <c r="D71" s="28">
        <v>0</v>
      </c>
      <c r="E71" s="28">
        <v>27.94</v>
      </c>
      <c r="F71" s="28">
        <v>0</v>
      </c>
      <c r="G71" s="28">
        <v>0</v>
      </c>
      <c r="H71" s="29"/>
      <c r="I71" s="29"/>
    </row>
    <row r="72" spans="1:9" s="6" customFormat="1" ht="56.25" hidden="1" outlineLevel="7">
      <c r="A72" s="23" t="s">
        <v>69</v>
      </c>
      <c r="B72" s="27" t="s">
        <v>70</v>
      </c>
      <c r="C72" s="27" t="s">
        <v>5</v>
      </c>
      <c r="D72" s="28">
        <v>0</v>
      </c>
      <c r="E72" s="28">
        <v>27.94</v>
      </c>
      <c r="F72" s="28">
        <v>0</v>
      </c>
      <c r="G72" s="28">
        <v>0</v>
      </c>
      <c r="H72" s="29"/>
      <c r="I72" s="29"/>
    </row>
    <row r="73" spans="1:9" s="6" customFormat="1" ht="33.75" outlineLevel="3" collapsed="1">
      <c r="A73" s="23" t="s">
        <v>71</v>
      </c>
      <c r="B73" s="27" t="s">
        <v>72</v>
      </c>
      <c r="C73" s="27" t="s">
        <v>5</v>
      </c>
      <c r="D73" s="28">
        <v>0</v>
      </c>
      <c r="E73" s="28">
        <v>0.02</v>
      </c>
      <c r="F73" s="28">
        <v>0</v>
      </c>
      <c r="G73" s="28">
        <v>0</v>
      </c>
      <c r="H73" s="29">
        <v>0</v>
      </c>
      <c r="I73" s="29">
        <v>0</v>
      </c>
    </row>
    <row r="74" spans="1:9" ht="84" hidden="1" outlineLevel="4" collapsed="1">
      <c r="A74" s="22" t="s">
        <v>73</v>
      </c>
      <c r="B74" s="9" t="s">
        <v>74</v>
      </c>
      <c r="C74" s="9" t="s">
        <v>5</v>
      </c>
      <c r="D74" s="10">
        <v>0</v>
      </c>
      <c r="E74" s="10">
        <v>0</v>
      </c>
      <c r="F74" s="10">
        <v>0</v>
      </c>
      <c r="G74" s="10">
        <v>0</v>
      </c>
      <c r="H74" s="11"/>
      <c r="I74" s="11"/>
    </row>
    <row r="75" spans="1:9" ht="84" hidden="1" outlineLevel="7">
      <c r="A75" s="24" t="s">
        <v>73</v>
      </c>
      <c r="B75" s="12" t="s">
        <v>74</v>
      </c>
      <c r="C75" s="12" t="s">
        <v>5</v>
      </c>
      <c r="D75" s="13">
        <v>0</v>
      </c>
      <c r="E75" s="13">
        <v>0</v>
      </c>
      <c r="F75" s="13">
        <v>0</v>
      </c>
      <c r="G75" s="13">
        <v>0</v>
      </c>
      <c r="H75" s="11"/>
      <c r="I75" s="11"/>
    </row>
    <row r="76" spans="1:9" ht="22.5" outlineLevel="2">
      <c r="A76" s="22" t="s">
        <v>75</v>
      </c>
      <c r="B76" s="9" t="s">
        <v>76</v>
      </c>
      <c r="C76" s="9"/>
      <c r="D76" s="10">
        <f>D77</f>
        <v>54</v>
      </c>
      <c r="E76" s="10">
        <f>E77</f>
        <v>84.86</v>
      </c>
      <c r="F76" s="10">
        <f>F77</f>
        <v>85</v>
      </c>
      <c r="G76" s="10">
        <f>G77</f>
        <v>66</v>
      </c>
      <c r="H76" s="10">
        <f>H77</f>
        <v>67</v>
      </c>
      <c r="I76" s="10">
        <f>I77</f>
        <v>67</v>
      </c>
    </row>
    <row r="77" spans="1:9" s="6" customFormat="1" ht="22.5" outlineLevel="3" collapsed="1">
      <c r="A77" s="23" t="s">
        <v>77</v>
      </c>
      <c r="B77" s="27" t="s">
        <v>76</v>
      </c>
      <c r="C77" s="27" t="s">
        <v>5</v>
      </c>
      <c r="D77" s="28">
        <v>54</v>
      </c>
      <c r="E77" s="28">
        <v>84.86</v>
      </c>
      <c r="F77" s="28">
        <v>85</v>
      </c>
      <c r="G77" s="28">
        <v>66</v>
      </c>
      <c r="H77" s="29">
        <v>67</v>
      </c>
      <c r="I77" s="29">
        <v>67</v>
      </c>
    </row>
    <row r="78" spans="1:9" ht="24" hidden="1" outlineLevel="4" collapsed="1">
      <c r="A78" s="22" t="s">
        <v>77</v>
      </c>
      <c r="B78" s="9" t="s">
        <v>76</v>
      </c>
      <c r="C78" s="9" t="s">
        <v>5</v>
      </c>
      <c r="D78" s="10">
        <v>54</v>
      </c>
      <c r="E78" s="10">
        <v>0</v>
      </c>
      <c r="F78" s="10">
        <v>54</v>
      </c>
      <c r="G78" s="10">
        <v>54</v>
      </c>
      <c r="H78" s="11"/>
      <c r="I78" s="11"/>
    </row>
    <row r="79" spans="1:9" ht="24" hidden="1" outlineLevel="7">
      <c r="A79" s="24" t="s">
        <v>77</v>
      </c>
      <c r="B79" s="12" t="s">
        <v>76</v>
      </c>
      <c r="C79" s="12" t="s">
        <v>5</v>
      </c>
      <c r="D79" s="13">
        <v>54</v>
      </c>
      <c r="E79" s="13">
        <v>0</v>
      </c>
      <c r="F79" s="13">
        <v>54</v>
      </c>
      <c r="G79" s="13">
        <v>54</v>
      </c>
      <c r="H79" s="11"/>
      <c r="I79" s="11"/>
    </row>
    <row r="80" spans="1:9" ht="48" hidden="1" outlineLevel="4" collapsed="1">
      <c r="A80" s="22" t="s">
        <v>78</v>
      </c>
      <c r="B80" s="9" t="s">
        <v>79</v>
      </c>
      <c r="C80" s="9" t="s">
        <v>5</v>
      </c>
      <c r="D80" s="10">
        <v>0</v>
      </c>
      <c r="E80" s="10">
        <v>80.15</v>
      </c>
      <c r="F80" s="10">
        <v>0</v>
      </c>
      <c r="G80" s="10">
        <v>0</v>
      </c>
      <c r="H80" s="11"/>
      <c r="I80" s="11"/>
    </row>
    <row r="81" spans="1:9" ht="48" hidden="1" outlineLevel="7">
      <c r="A81" s="24" t="s">
        <v>78</v>
      </c>
      <c r="B81" s="12" t="s">
        <v>79</v>
      </c>
      <c r="C81" s="12" t="s">
        <v>5</v>
      </c>
      <c r="D81" s="13">
        <v>0</v>
      </c>
      <c r="E81" s="13">
        <v>80.15</v>
      </c>
      <c r="F81" s="13">
        <v>0</v>
      </c>
      <c r="G81" s="13">
        <v>0</v>
      </c>
      <c r="H81" s="11"/>
      <c r="I81" s="11"/>
    </row>
    <row r="82" spans="1:9" ht="24" outlineLevel="2">
      <c r="A82" s="22" t="s">
        <v>80</v>
      </c>
      <c r="B82" s="9" t="s">
        <v>81</v>
      </c>
      <c r="C82" s="9"/>
      <c r="D82" s="10">
        <f>D83</f>
        <v>60</v>
      </c>
      <c r="E82" s="10">
        <f>E83</f>
        <v>0.22</v>
      </c>
      <c r="F82" s="10">
        <f>F83</f>
        <v>0</v>
      </c>
      <c r="G82" s="10">
        <f>G83</f>
        <v>0</v>
      </c>
      <c r="H82" s="10">
        <f>H83</f>
        <v>0</v>
      </c>
      <c r="I82" s="10">
        <f>I83</f>
        <v>0</v>
      </c>
    </row>
    <row r="83" spans="1:9" s="6" customFormat="1" ht="36" customHeight="1" outlineLevel="3" collapsed="1">
      <c r="A83" s="23" t="s">
        <v>82</v>
      </c>
      <c r="B83" s="27" t="s">
        <v>83</v>
      </c>
      <c r="C83" s="27" t="s">
        <v>5</v>
      </c>
      <c r="D83" s="28">
        <v>60</v>
      </c>
      <c r="E83" s="28">
        <v>0.22</v>
      </c>
      <c r="F83" s="28">
        <v>0</v>
      </c>
      <c r="G83" s="28">
        <v>0</v>
      </c>
      <c r="H83" s="29">
        <v>0</v>
      </c>
      <c r="I83" s="29">
        <v>0</v>
      </c>
    </row>
    <row r="84" spans="1:9" ht="48" hidden="1" outlineLevel="4" collapsed="1">
      <c r="A84" s="22" t="s">
        <v>82</v>
      </c>
      <c r="B84" s="9" t="s">
        <v>83</v>
      </c>
      <c r="C84" s="9" t="s">
        <v>5</v>
      </c>
      <c r="D84" s="10">
        <v>60</v>
      </c>
      <c r="E84" s="10">
        <v>0</v>
      </c>
      <c r="F84" s="10">
        <v>60</v>
      </c>
      <c r="G84" s="10">
        <v>90</v>
      </c>
      <c r="H84" s="11"/>
      <c r="I84" s="11"/>
    </row>
    <row r="85" spans="1:9" ht="48" hidden="1" outlineLevel="7">
      <c r="A85" s="24" t="s">
        <v>82</v>
      </c>
      <c r="B85" s="12" t="s">
        <v>83</v>
      </c>
      <c r="C85" s="12" t="s">
        <v>5</v>
      </c>
      <c r="D85" s="13">
        <v>60</v>
      </c>
      <c r="E85" s="13">
        <v>0</v>
      </c>
      <c r="F85" s="13">
        <v>60</v>
      </c>
      <c r="G85" s="13">
        <v>90</v>
      </c>
      <c r="H85" s="11"/>
      <c r="I85" s="11"/>
    </row>
    <row r="86" spans="1:9" ht="84" hidden="1" outlineLevel="4" collapsed="1">
      <c r="A86" s="22" t="s">
        <v>84</v>
      </c>
      <c r="B86" s="9" t="s">
        <v>85</v>
      </c>
      <c r="C86" s="9" t="s">
        <v>5</v>
      </c>
      <c r="D86" s="10">
        <v>0</v>
      </c>
      <c r="E86" s="10">
        <v>0.22</v>
      </c>
      <c r="F86" s="10">
        <v>0</v>
      </c>
      <c r="G86" s="10">
        <v>0</v>
      </c>
      <c r="H86" s="11"/>
      <c r="I86" s="11"/>
    </row>
    <row r="87" spans="1:9" ht="84" hidden="1" outlineLevel="7">
      <c r="A87" s="24" t="s">
        <v>84</v>
      </c>
      <c r="B87" s="12" t="s">
        <v>85</v>
      </c>
      <c r="C87" s="12" t="s">
        <v>5</v>
      </c>
      <c r="D87" s="13">
        <v>0</v>
      </c>
      <c r="E87" s="13">
        <v>0.22</v>
      </c>
      <c r="F87" s="13">
        <v>0</v>
      </c>
      <c r="G87" s="13">
        <v>0</v>
      </c>
      <c r="H87" s="11"/>
      <c r="I87" s="11"/>
    </row>
    <row r="88" spans="1:9" ht="22.5" outlineLevel="1">
      <c r="A88" s="22" t="s">
        <v>86</v>
      </c>
      <c r="B88" s="9" t="s">
        <v>87</v>
      </c>
      <c r="C88" s="9"/>
      <c r="D88" s="10">
        <f>D89</f>
        <v>1100</v>
      </c>
      <c r="E88" s="10">
        <f aca="true" t="shared" si="0" ref="E88:I89">E89</f>
        <v>936.02</v>
      </c>
      <c r="F88" s="10">
        <f t="shared" si="0"/>
        <v>1085</v>
      </c>
      <c r="G88" s="10">
        <f t="shared" si="0"/>
        <v>1100</v>
      </c>
      <c r="H88" s="10">
        <f t="shared" si="0"/>
        <v>1100</v>
      </c>
      <c r="I88" s="10">
        <f t="shared" si="0"/>
        <v>1100</v>
      </c>
    </row>
    <row r="89" spans="1:9" s="6" customFormat="1" ht="33.75" outlineLevel="2">
      <c r="A89" s="23" t="s">
        <v>88</v>
      </c>
      <c r="B89" s="27" t="s">
        <v>89</v>
      </c>
      <c r="C89" s="27"/>
      <c r="D89" s="28">
        <f>D90</f>
        <v>1100</v>
      </c>
      <c r="E89" s="28">
        <f t="shared" si="0"/>
        <v>936.02</v>
      </c>
      <c r="F89" s="28">
        <f t="shared" si="0"/>
        <v>1085</v>
      </c>
      <c r="G89" s="28">
        <f t="shared" si="0"/>
        <v>1100</v>
      </c>
      <c r="H89" s="28">
        <f t="shared" si="0"/>
        <v>1100</v>
      </c>
      <c r="I89" s="28">
        <f t="shared" si="0"/>
        <v>1100</v>
      </c>
    </row>
    <row r="90" spans="1:9" s="3" customFormat="1" ht="47.25" customHeight="1" outlineLevel="3" collapsed="1">
      <c r="A90" s="24" t="s">
        <v>90</v>
      </c>
      <c r="B90" s="31" t="s">
        <v>91</v>
      </c>
      <c r="C90" s="31" t="s">
        <v>5</v>
      </c>
      <c r="D90" s="32">
        <v>1100</v>
      </c>
      <c r="E90" s="32">
        <v>936.02</v>
      </c>
      <c r="F90" s="32">
        <v>1085</v>
      </c>
      <c r="G90" s="32">
        <v>1100</v>
      </c>
      <c r="H90" s="33">
        <v>1100</v>
      </c>
      <c r="I90" s="33">
        <v>1100</v>
      </c>
    </row>
    <row r="91" spans="1:9" ht="60" hidden="1" outlineLevel="4" collapsed="1">
      <c r="A91" s="22" t="s">
        <v>90</v>
      </c>
      <c r="B91" s="9" t="s">
        <v>91</v>
      </c>
      <c r="C91" s="9" t="s">
        <v>5</v>
      </c>
      <c r="D91" s="10">
        <v>1100</v>
      </c>
      <c r="E91" s="10">
        <v>0</v>
      </c>
      <c r="F91" s="10">
        <v>1100</v>
      </c>
      <c r="G91" s="10">
        <v>1100</v>
      </c>
      <c r="H91" s="11"/>
      <c r="I91" s="11"/>
    </row>
    <row r="92" spans="1:9" ht="60" hidden="1" outlineLevel="7">
      <c r="A92" s="24" t="s">
        <v>90</v>
      </c>
      <c r="B92" s="12" t="s">
        <v>91</v>
      </c>
      <c r="C92" s="12" t="s">
        <v>5</v>
      </c>
      <c r="D92" s="13">
        <v>1100</v>
      </c>
      <c r="E92" s="13">
        <v>0</v>
      </c>
      <c r="F92" s="13">
        <v>1100</v>
      </c>
      <c r="G92" s="13">
        <v>1100</v>
      </c>
      <c r="H92" s="11"/>
      <c r="I92" s="11"/>
    </row>
    <row r="93" spans="1:9" ht="96" hidden="1" outlineLevel="4" collapsed="1">
      <c r="A93" s="22" t="s">
        <v>92</v>
      </c>
      <c r="B93" s="15" t="s">
        <v>93</v>
      </c>
      <c r="C93" s="9" t="s">
        <v>5</v>
      </c>
      <c r="D93" s="10">
        <v>0</v>
      </c>
      <c r="E93" s="10">
        <v>936.02</v>
      </c>
      <c r="F93" s="10">
        <v>0</v>
      </c>
      <c r="G93" s="10">
        <v>0</v>
      </c>
      <c r="H93" s="11"/>
      <c r="I93" s="11"/>
    </row>
    <row r="94" spans="1:9" ht="96" hidden="1" outlineLevel="7">
      <c r="A94" s="24" t="s">
        <v>92</v>
      </c>
      <c r="B94" s="14" t="s">
        <v>93</v>
      </c>
      <c r="C94" s="12" t="s">
        <v>5</v>
      </c>
      <c r="D94" s="13">
        <v>0</v>
      </c>
      <c r="E94" s="13">
        <v>936.02</v>
      </c>
      <c r="F94" s="13">
        <v>0</v>
      </c>
      <c r="G94" s="13">
        <v>0</v>
      </c>
      <c r="H94" s="11"/>
      <c r="I94" s="11"/>
    </row>
    <row r="95" spans="1:9" ht="36" customHeight="1" outlineLevel="1">
      <c r="A95" s="22" t="s">
        <v>94</v>
      </c>
      <c r="B95" s="9" t="s">
        <v>95</v>
      </c>
      <c r="C95" s="9"/>
      <c r="D95" s="10">
        <f>D96+D105</f>
        <v>5052.9</v>
      </c>
      <c r="E95" s="10">
        <f>E96+E105</f>
        <v>3032.2000000000003</v>
      </c>
      <c r="F95" s="10">
        <f>F96+F105</f>
        <v>3719</v>
      </c>
      <c r="G95" s="10">
        <f>G96+G105</f>
        <v>4335</v>
      </c>
      <c r="H95" s="10">
        <f>H96+H105</f>
        <v>4335</v>
      </c>
      <c r="I95" s="10">
        <f>I96+I105</f>
        <v>4335</v>
      </c>
    </row>
    <row r="96" spans="1:9" ht="108" outlineLevel="2">
      <c r="A96" s="22" t="s">
        <v>97</v>
      </c>
      <c r="B96" s="15" t="s">
        <v>98</v>
      </c>
      <c r="C96" s="9"/>
      <c r="D96" s="10">
        <f>D97+D102</f>
        <v>5052.9</v>
      </c>
      <c r="E96" s="10">
        <f>E97+E102</f>
        <v>3014.92</v>
      </c>
      <c r="F96" s="10">
        <f>F97+F102</f>
        <v>3700</v>
      </c>
      <c r="G96" s="10">
        <f>G97+G102</f>
        <v>4300</v>
      </c>
      <c r="H96" s="10">
        <f>H97+H102</f>
        <v>4300</v>
      </c>
      <c r="I96" s="10">
        <f>I97+I102</f>
        <v>4300</v>
      </c>
    </row>
    <row r="97" spans="1:9" s="6" customFormat="1" ht="55.5" customHeight="1" outlineLevel="3">
      <c r="A97" s="23" t="s">
        <v>99</v>
      </c>
      <c r="B97" s="27" t="s">
        <v>100</v>
      </c>
      <c r="C97" s="27"/>
      <c r="D97" s="28">
        <f>D98+D100</f>
        <v>4000</v>
      </c>
      <c r="E97" s="28">
        <f>E98+E100</f>
        <v>2412.71</v>
      </c>
      <c r="F97" s="28">
        <f>F98+F100</f>
        <v>3000</v>
      </c>
      <c r="G97" s="28">
        <f>G98+G100</f>
        <v>3600</v>
      </c>
      <c r="H97" s="28">
        <f>H98+H100</f>
        <v>3600</v>
      </c>
      <c r="I97" s="28">
        <f>I98+I100</f>
        <v>3600</v>
      </c>
    </row>
    <row r="98" spans="1:9" ht="83.25" customHeight="1" outlineLevel="4" collapsed="1">
      <c r="A98" s="24" t="s">
        <v>101</v>
      </c>
      <c r="B98" s="34" t="s">
        <v>102</v>
      </c>
      <c r="C98" s="31" t="s">
        <v>96</v>
      </c>
      <c r="D98" s="32">
        <v>4000</v>
      </c>
      <c r="E98" s="32">
        <v>1593.29</v>
      </c>
      <c r="F98" s="32">
        <v>3000</v>
      </c>
      <c r="G98" s="32">
        <v>3600</v>
      </c>
      <c r="H98" s="33">
        <v>3600</v>
      </c>
      <c r="I98" s="33">
        <v>3600</v>
      </c>
    </row>
    <row r="99" spans="1:9" ht="90" hidden="1" outlineLevel="7">
      <c r="A99" s="24" t="s">
        <v>101</v>
      </c>
      <c r="B99" s="34" t="s">
        <v>102</v>
      </c>
      <c r="C99" s="31" t="s">
        <v>96</v>
      </c>
      <c r="D99" s="32">
        <v>4000</v>
      </c>
      <c r="E99" s="32">
        <v>1593.29</v>
      </c>
      <c r="F99" s="32">
        <v>4000</v>
      </c>
      <c r="G99" s="32">
        <v>4000</v>
      </c>
      <c r="H99" s="33"/>
      <c r="I99" s="33"/>
    </row>
    <row r="100" spans="1:9" ht="78.75" outlineLevel="4" collapsed="1">
      <c r="A100" s="24" t="s">
        <v>103</v>
      </c>
      <c r="B100" s="34" t="s">
        <v>104</v>
      </c>
      <c r="C100" s="31" t="s">
        <v>96</v>
      </c>
      <c r="D100" s="32">
        <v>0</v>
      </c>
      <c r="E100" s="32">
        <v>819.42</v>
      </c>
      <c r="F100" s="32">
        <v>0</v>
      </c>
      <c r="G100" s="32">
        <v>0</v>
      </c>
      <c r="H100" s="33">
        <v>0</v>
      </c>
      <c r="I100" s="33">
        <v>0</v>
      </c>
    </row>
    <row r="101" spans="1:9" ht="78.75" hidden="1" outlineLevel="7">
      <c r="A101" s="24" t="s">
        <v>103</v>
      </c>
      <c r="B101" s="34" t="s">
        <v>104</v>
      </c>
      <c r="C101" s="31" t="s">
        <v>96</v>
      </c>
      <c r="D101" s="32">
        <v>0</v>
      </c>
      <c r="E101" s="32">
        <v>819.42</v>
      </c>
      <c r="F101" s="32">
        <v>0</v>
      </c>
      <c r="G101" s="32">
        <v>0</v>
      </c>
      <c r="H101" s="33"/>
      <c r="I101" s="33"/>
    </row>
    <row r="102" spans="1:9" s="6" customFormat="1" ht="81.75" customHeight="1" outlineLevel="3">
      <c r="A102" s="23" t="s">
        <v>105</v>
      </c>
      <c r="B102" s="30" t="s">
        <v>106</v>
      </c>
      <c r="C102" s="27"/>
      <c r="D102" s="28">
        <f>D103</f>
        <v>1052.9</v>
      </c>
      <c r="E102" s="28">
        <f>E103</f>
        <v>602.21</v>
      </c>
      <c r="F102" s="28">
        <f>F103</f>
        <v>700</v>
      </c>
      <c r="G102" s="28">
        <f>G103</f>
        <v>700</v>
      </c>
      <c r="H102" s="28">
        <f>H103</f>
        <v>700</v>
      </c>
      <c r="I102" s="28">
        <f>I103</f>
        <v>700</v>
      </c>
    </row>
    <row r="103" spans="1:9" s="3" customFormat="1" ht="67.5" outlineLevel="4" collapsed="1">
      <c r="A103" s="24" t="s">
        <v>107</v>
      </c>
      <c r="B103" s="31" t="s">
        <v>108</v>
      </c>
      <c r="C103" s="31" t="s">
        <v>96</v>
      </c>
      <c r="D103" s="32">
        <v>1052.9</v>
      </c>
      <c r="E103" s="32">
        <v>602.21</v>
      </c>
      <c r="F103" s="32">
        <v>700</v>
      </c>
      <c r="G103" s="32">
        <v>700</v>
      </c>
      <c r="H103" s="33">
        <v>700</v>
      </c>
      <c r="I103" s="33">
        <v>700</v>
      </c>
    </row>
    <row r="104" spans="1:9" ht="72" hidden="1" outlineLevel="7">
      <c r="A104" s="24" t="s">
        <v>107</v>
      </c>
      <c r="B104" s="12" t="s">
        <v>108</v>
      </c>
      <c r="C104" s="12" t="s">
        <v>96</v>
      </c>
      <c r="D104" s="13">
        <v>1052.9</v>
      </c>
      <c r="E104" s="13">
        <v>602.21</v>
      </c>
      <c r="F104" s="13">
        <v>1148</v>
      </c>
      <c r="G104" s="13">
        <v>1148</v>
      </c>
      <c r="H104" s="11"/>
      <c r="I104" s="11"/>
    </row>
    <row r="105" spans="1:9" ht="99.75" customHeight="1" outlineLevel="2">
      <c r="A105" s="22" t="s">
        <v>109</v>
      </c>
      <c r="B105" s="15" t="s">
        <v>110</v>
      </c>
      <c r="C105" s="9"/>
      <c r="D105" s="10">
        <f>D106</f>
        <v>0</v>
      </c>
      <c r="E105" s="10">
        <f aca="true" t="shared" si="1" ref="E105:I106">E106</f>
        <v>17.28</v>
      </c>
      <c r="F105" s="10">
        <f t="shared" si="1"/>
        <v>19</v>
      </c>
      <c r="G105" s="10">
        <f t="shared" si="1"/>
        <v>35</v>
      </c>
      <c r="H105" s="10">
        <f t="shared" si="1"/>
        <v>35</v>
      </c>
      <c r="I105" s="10">
        <f t="shared" si="1"/>
        <v>35</v>
      </c>
    </row>
    <row r="106" spans="1:9" s="6" customFormat="1" ht="78.75" outlineLevel="3">
      <c r="A106" s="23" t="s">
        <v>111</v>
      </c>
      <c r="B106" s="30" t="s">
        <v>112</v>
      </c>
      <c r="C106" s="27"/>
      <c r="D106" s="28">
        <f>D107</f>
        <v>0</v>
      </c>
      <c r="E106" s="28">
        <f t="shared" si="1"/>
        <v>17.28</v>
      </c>
      <c r="F106" s="28">
        <f t="shared" si="1"/>
        <v>19</v>
      </c>
      <c r="G106" s="28">
        <f t="shared" si="1"/>
        <v>35</v>
      </c>
      <c r="H106" s="28">
        <f t="shared" si="1"/>
        <v>35</v>
      </c>
      <c r="I106" s="28">
        <f t="shared" si="1"/>
        <v>35</v>
      </c>
    </row>
    <row r="107" spans="1:9" s="3" customFormat="1" ht="78.75" outlineLevel="4" collapsed="1">
      <c r="A107" s="24" t="s">
        <v>113</v>
      </c>
      <c r="B107" s="31" t="s">
        <v>114</v>
      </c>
      <c r="C107" s="31" t="s">
        <v>96</v>
      </c>
      <c r="D107" s="32">
        <v>0</v>
      </c>
      <c r="E107" s="32">
        <v>17.28</v>
      </c>
      <c r="F107" s="32">
        <v>19</v>
      </c>
      <c r="G107" s="32">
        <v>35</v>
      </c>
      <c r="H107" s="33">
        <v>35</v>
      </c>
      <c r="I107" s="33">
        <v>35</v>
      </c>
    </row>
    <row r="108" spans="1:9" ht="84" hidden="1" outlineLevel="7">
      <c r="A108" s="24" t="s">
        <v>113</v>
      </c>
      <c r="B108" s="12" t="s">
        <v>114</v>
      </c>
      <c r="C108" s="12" t="s">
        <v>96</v>
      </c>
      <c r="D108" s="13">
        <v>0</v>
      </c>
      <c r="E108" s="13">
        <v>17.28</v>
      </c>
      <c r="F108" s="13">
        <v>0</v>
      </c>
      <c r="G108" s="13">
        <v>0</v>
      </c>
      <c r="H108" s="11"/>
      <c r="I108" s="11"/>
    </row>
    <row r="109" spans="1:9" ht="24" outlineLevel="1">
      <c r="A109" s="22" t="s">
        <v>115</v>
      </c>
      <c r="B109" s="9" t="s">
        <v>116</v>
      </c>
      <c r="C109" s="9"/>
      <c r="D109" s="10">
        <f>D110</f>
        <v>439.73999999999995</v>
      </c>
      <c r="E109" s="10">
        <f>E110</f>
        <v>224.20999999999998</v>
      </c>
      <c r="F109" s="10">
        <f>F110</f>
        <v>227.8</v>
      </c>
      <c r="G109" s="10">
        <f>G110</f>
        <v>216.5</v>
      </c>
      <c r="H109" s="10">
        <f>H110</f>
        <v>216.2</v>
      </c>
      <c r="I109" s="10">
        <f>I110</f>
        <v>225.70000000000002</v>
      </c>
    </row>
    <row r="110" spans="1:9" ht="24" outlineLevel="2">
      <c r="A110" s="22" t="s">
        <v>118</v>
      </c>
      <c r="B110" s="9" t="s">
        <v>119</v>
      </c>
      <c r="C110" s="9"/>
      <c r="D110" s="10">
        <f>D111+D116+D121+D126+D131</f>
        <v>439.73999999999995</v>
      </c>
      <c r="E110" s="10">
        <f>E111+E116+E121+E126+E131</f>
        <v>224.20999999999998</v>
      </c>
      <c r="F110" s="10">
        <f>F111+F116+F121+F126+F131</f>
        <v>227.8</v>
      </c>
      <c r="G110" s="10">
        <f>G111+G116+G121+G126+G131</f>
        <v>216.5</v>
      </c>
      <c r="H110" s="10">
        <f>H111+H116+H121+H126+H131</f>
        <v>216.2</v>
      </c>
      <c r="I110" s="10">
        <f>I111+I116+I121+I126+I131</f>
        <v>225.70000000000002</v>
      </c>
    </row>
    <row r="111" spans="1:9" s="6" customFormat="1" ht="33.75" outlineLevel="3" collapsed="1">
      <c r="A111" s="23" t="s">
        <v>120</v>
      </c>
      <c r="B111" s="27" t="s">
        <v>121</v>
      </c>
      <c r="C111" s="27" t="s">
        <v>117</v>
      </c>
      <c r="D111" s="28">
        <v>135</v>
      </c>
      <c r="E111" s="28">
        <v>129.92</v>
      </c>
      <c r="F111" s="28">
        <v>130.8</v>
      </c>
      <c r="G111" s="28">
        <v>136.4</v>
      </c>
      <c r="H111" s="29">
        <v>136.4</v>
      </c>
      <c r="I111" s="29">
        <v>142.3</v>
      </c>
    </row>
    <row r="112" spans="1:9" s="6" customFormat="1" ht="33.75" hidden="1" outlineLevel="4" collapsed="1">
      <c r="A112" s="23" t="s">
        <v>120</v>
      </c>
      <c r="B112" s="27" t="s">
        <v>121</v>
      </c>
      <c r="C112" s="27" t="s">
        <v>117</v>
      </c>
      <c r="D112" s="28">
        <v>135</v>
      </c>
      <c r="E112" s="28">
        <v>0</v>
      </c>
      <c r="F112" s="28">
        <v>140</v>
      </c>
      <c r="G112" s="28">
        <v>140</v>
      </c>
      <c r="H112" s="29"/>
      <c r="I112" s="29"/>
    </row>
    <row r="113" spans="1:9" s="6" customFormat="1" ht="33.75" hidden="1" outlineLevel="7">
      <c r="A113" s="23" t="s">
        <v>120</v>
      </c>
      <c r="B113" s="27" t="s">
        <v>121</v>
      </c>
      <c r="C113" s="27" t="s">
        <v>117</v>
      </c>
      <c r="D113" s="28">
        <v>135</v>
      </c>
      <c r="E113" s="28">
        <v>0</v>
      </c>
      <c r="F113" s="28">
        <v>140</v>
      </c>
      <c r="G113" s="28">
        <v>140</v>
      </c>
      <c r="H113" s="29"/>
      <c r="I113" s="29"/>
    </row>
    <row r="114" spans="1:9" s="6" customFormat="1" ht="67.5" hidden="1" outlineLevel="4" collapsed="1">
      <c r="A114" s="23" t="s">
        <v>122</v>
      </c>
      <c r="B114" s="27" t="s">
        <v>123</v>
      </c>
      <c r="C114" s="27" t="s">
        <v>117</v>
      </c>
      <c r="D114" s="28">
        <v>0</v>
      </c>
      <c r="E114" s="28">
        <v>129.92</v>
      </c>
      <c r="F114" s="28">
        <v>0</v>
      </c>
      <c r="G114" s="28">
        <v>0</v>
      </c>
      <c r="H114" s="29"/>
      <c r="I114" s="29"/>
    </row>
    <row r="115" spans="1:9" s="6" customFormat="1" ht="67.5" hidden="1" outlineLevel="7">
      <c r="A115" s="23" t="s">
        <v>122</v>
      </c>
      <c r="B115" s="27" t="s">
        <v>123</v>
      </c>
      <c r="C115" s="27" t="s">
        <v>117</v>
      </c>
      <c r="D115" s="28">
        <v>0</v>
      </c>
      <c r="E115" s="28">
        <v>129.92</v>
      </c>
      <c r="F115" s="28">
        <v>0</v>
      </c>
      <c r="G115" s="28">
        <v>0</v>
      </c>
      <c r="H115" s="29"/>
      <c r="I115" s="29"/>
    </row>
    <row r="116" spans="1:9" s="6" customFormat="1" ht="33.75" outlineLevel="3" collapsed="1">
      <c r="A116" s="23" t="s">
        <v>124</v>
      </c>
      <c r="B116" s="27" t="s">
        <v>125</v>
      </c>
      <c r="C116" s="27" t="s">
        <v>117</v>
      </c>
      <c r="D116" s="28">
        <v>1.16</v>
      </c>
      <c r="E116" s="28">
        <v>11.16</v>
      </c>
      <c r="F116" s="28">
        <v>12</v>
      </c>
      <c r="G116" s="28">
        <v>0</v>
      </c>
      <c r="H116" s="29">
        <v>0</v>
      </c>
      <c r="I116" s="29">
        <v>0</v>
      </c>
    </row>
    <row r="117" spans="1:9" s="6" customFormat="1" ht="33.75" hidden="1" outlineLevel="4" collapsed="1">
      <c r="A117" s="23" t="s">
        <v>124</v>
      </c>
      <c r="B117" s="27" t="s">
        <v>125</v>
      </c>
      <c r="C117" s="27" t="s">
        <v>117</v>
      </c>
      <c r="D117" s="28">
        <v>1.16</v>
      </c>
      <c r="E117" s="28">
        <v>0</v>
      </c>
      <c r="F117" s="28">
        <v>0</v>
      </c>
      <c r="G117" s="28">
        <v>0</v>
      </c>
      <c r="H117" s="29"/>
      <c r="I117" s="29"/>
    </row>
    <row r="118" spans="1:9" s="6" customFormat="1" ht="33.75" hidden="1" outlineLevel="7">
      <c r="A118" s="23" t="s">
        <v>124</v>
      </c>
      <c r="B118" s="27" t="s">
        <v>125</v>
      </c>
      <c r="C118" s="27" t="s">
        <v>117</v>
      </c>
      <c r="D118" s="28">
        <v>1.16</v>
      </c>
      <c r="E118" s="28">
        <v>0</v>
      </c>
      <c r="F118" s="28">
        <v>0</v>
      </c>
      <c r="G118" s="28">
        <v>0</v>
      </c>
      <c r="H118" s="29"/>
      <c r="I118" s="29"/>
    </row>
    <row r="119" spans="1:9" s="6" customFormat="1" ht="67.5" hidden="1" outlineLevel="4" collapsed="1">
      <c r="A119" s="23" t="s">
        <v>126</v>
      </c>
      <c r="B119" s="27" t="s">
        <v>127</v>
      </c>
      <c r="C119" s="27" t="s">
        <v>117</v>
      </c>
      <c r="D119" s="28">
        <v>0</v>
      </c>
      <c r="E119" s="28">
        <v>11.16</v>
      </c>
      <c r="F119" s="28">
        <v>0</v>
      </c>
      <c r="G119" s="28">
        <v>0</v>
      </c>
      <c r="H119" s="29"/>
      <c r="I119" s="29"/>
    </row>
    <row r="120" spans="1:9" s="6" customFormat="1" ht="67.5" hidden="1" outlineLevel="7">
      <c r="A120" s="23" t="s">
        <v>126</v>
      </c>
      <c r="B120" s="27" t="s">
        <v>127</v>
      </c>
      <c r="C120" s="27" t="s">
        <v>117</v>
      </c>
      <c r="D120" s="28">
        <v>0</v>
      </c>
      <c r="E120" s="28">
        <v>11.16</v>
      </c>
      <c r="F120" s="28">
        <v>0</v>
      </c>
      <c r="G120" s="28">
        <v>0</v>
      </c>
      <c r="H120" s="29"/>
      <c r="I120" s="29"/>
    </row>
    <row r="121" spans="1:9" s="6" customFormat="1" ht="33.75" outlineLevel="3" collapsed="1">
      <c r="A121" s="23" t="s">
        <v>128</v>
      </c>
      <c r="B121" s="27" t="s">
        <v>129</v>
      </c>
      <c r="C121" s="27" t="s">
        <v>117</v>
      </c>
      <c r="D121" s="28">
        <v>155</v>
      </c>
      <c r="E121" s="28">
        <v>42.8</v>
      </c>
      <c r="F121" s="28">
        <v>43</v>
      </c>
      <c r="G121" s="28">
        <v>36.4</v>
      </c>
      <c r="H121" s="29">
        <v>36.1</v>
      </c>
      <c r="I121" s="29">
        <v>37.8</v>
      </c>
    </row>
    <row r="122" spans="1:9" s="6" customFormat="1" ht="33.75" hidden="1" outlineLevel="4" collapsed="1">
      <c r="A122" s="23" t="s">
        <v>128</v>
      </c>
      <c r="B122" s="27" t="s">
        <v>129</v>
      </c>
      <c r="C122" s="27" t="s">
        <v>117</v>
      </c>
      <c r="D122" s="28">
        <v>155</v>
      </c>
      <c r="E122" s="28">
        <v>0</v>
      </c>
      <c r="F122" s="28">
        <v>160</v>
      </c>
      <c r="G122" s="28">
        <v>160</v>
      </c>
      <c r="H122" s="29"/>
      <c r="I122" s="29"/>
    </row>
    <row r="123" spans="1:9" s="6" customFormat="1" ht="33.75" hidden="1" outlineLevel="7">
      <c r="A123" s="23" t="s">
        <v>128</v>
      </c>
      <c r="B123" s="27" t="s">
        <v>129</v>
      </c>
      <c r="C123" s="27" t="s">
        <v>117</v>
      </c>
      <c r="D123" s="28">
        <v>155</v>
      </c>
      <c r="E123" s="28">
        <v>0</v>
      </c>
      <c r="F123" s="28">
        <v>160</v>
      </c>
      <c r="G123" s="28">
        <v>160</v>
      </c>
      <c r="H123" s="29"/>
      <c r="I123" s="29"/>
    </row>
    <row r="124" spans="1:9" s="6" customFormat="1" ht="56.25" hidden="1" outlineLevel="4" collapsed="1">
      <c r="A124" s="23" t="s">
        <v>130</v>
      </c>
      <c r="B124" s="27" t="s">
        <v>131</v>
      </c>
      <c r="C124" s="27" t="s">
        <v>117</v>
      </c>
      <c r="D124" s="28">
        <v>0</v>
      </c>
      <c r="E124" s="28">
        <v>42.8</v>
      </c>
      <c r="F124" s="28">
        <v>0</v>
      </c>
      <c r="G124" s="28">
        <v>0</v>
      </c>
      <c r="H124" s="29"/>
      <c r="I124" s="29"/>
    </row>
    <row r="125" spans="1:9" s="6" customFormat="1" ht="56.25" hidden="1" outlineLevel="7">
      <c r="A125" s="23" t="s">
        <v>130</v>
      </c>
      <c r="B125" s="27" t="s">
        <v>131</v>
      </c>
      <c r="C125" s="27" t="s">
        <v>117</v>
      </c>
      <c r="D125" s="28">
        <v>0</v>
      </c>
      <c r="E125" s="28">
        <v>42.8</v>
      </c>
      <c r="F125" s="28">
        <v>0</v>
      </c>
      <c r="G125" s="28">
        <v>0</v>
      </c>
      <c r="H125" s="29"/>
      <c r="I125" s="29"/>
    </row>
    <row r="126" spans="1:9" s="6" customFormat="1" ht="33.75" outlineLevel="3" collapsed="1">
      <c r="A126" s="23" t="s">
        <v>132</v>
      </c>
      <c r="B126" s="27" t="s">
        <v>133</v>
      </c>
      <c r="C126" s="27" t="s">
        <v>117</v>
      </c>
      <c r="D126" s="28">
        <v>148</v>
      </c>
      <c r="E126" s="28">
        <v>40.33</v>
      </c>
      <c r="F126" s="28">
        <v>42</v>
      </c>
      <c r="G126" s="28">
        <v>43.7</v>
      </c>
      <c r="H126" s="29">
        <v>43.7</v>
      </c>
      <c r="I126" s="29">
        <v>45.6</v>
      </c>
    </row>
    <row r="127" spans="1:9" s="6" customFormat="1" ht="33.75" hidden="1" outlineLevel="4" collapsed="1">
      <c r="A127" s="23" t="s">
        <v>132</v>
      </c>
      <c r="B127" s="27" t="s">
        <v>133</v>
      </c>
      <c r="C127" s="27" t="s">
        <v>117</v>
      </c>
      <c r="D127" s="28">
        <v>148</v>
      </c>
      <c r="E127" s="28">
        <v>0</v>
      </c>
      <c r="F127" s="28">
        <v>155</v>
      </c>
      <c r="G127" s="28">
        <v>155</v>
      </c>
      <c r="H127" s="29"/>
      <c r="I127" s="29"/>
    </row>
    <row r="128" spans="1:9" s="6" customFormat="1" ht="33.75" hidden="1" outlineLevel="7">
      <c r="A128" s="23" t="s">
        <v>132</v>
      </c>
      <c r="B128" s="27" t="s">
        <v>133</v>
      </c>
      <c r="C128" s="27" t="s">
        <v>117</v>
      </c>
      <c r="D128" s="28">
        <v>148</v>
      </c>
      <c r="E128" s="28">
        <v>0</v>
      </c>
      <c r="F128" s="28">
        <v>155</v>
      </c>
      <c r="G128" s="28">
        <v>155</v>
      </c>
      <c r="H128" s="29"/>
      <c r="I128" s="29"/>
    </row>
    <row r="129" spans="1:9" s="6" customFormat="1" ht="56.25" hidden="1" outlineLevel="4" collapsed="1">
      <c r="A129" s="23" t="s">
        <v>134</v>
      </c>
      <c r="B129" s="27" t="s">
        <v>135</v>
      </c>
      <c r="C129" s="27" t="s">
        <v>117</v>
      </c>
      <c r="D129" s="28">
        <v>0</v>
      </c>
      <c r="E129" s="28">
        <v>40.33</v>
      </c>
      <c r="F129" s="28">
        <v>0</v>
      </c>
      <c r="G129" s="28">
        <v>0</v>
      </c>
      <c r="H129" s="29"/>
      <c r="I129" s="29"/>
    </row>
    <row r="130" spans="1:9" s="6" customFormat="1" ht="56.25" hidden="1" outlineLevel="7">
      <c r="A130" s="23" t="s">
        <v>134</v>
      </c>
      <c r="B130" s="27" t="s">
        <v>135</v>
      </c>
      <c r="C130" s="27" t="s">
        <v>117</v>
      </c>
      <c r="D130" s="28">
        <v>0</v>
      </c>
      <c r="E130" s="28">
        <v>40.33</v>
      </c>
      <c r="F130" s="28">
        <v>0</v>
      </c>
      <c r="G130" s="28">
        <v>0</v>
      </c>
      <c r="H130" s="29"/>
      <c r="I130" s="29"/>
    </row>
    <row r="131" spans="1:9" s="6" customFormat="1" ht="45" outlineLevel="3" collapsed="1">
      <c r="A131" s="23" t="s">
        <v>136</v>
      </c>
      <c r="B131" s="27" t="s">
        <v>137</v>
      </c>
      <c r="C131" s="27" t="s">
        <v>117</v>
      </c>
      <c r="D131" s="28">
        <v>0.58</v>
      </c>
      <c r="E131" s="28">
        <v>0</v>
      </c>
      <c r="F131" s="28">
        <v>0</v>
      </c>
      <c r="G131" s="28">
        <v>0</v>
      </c>
      <c r="H131" s="29">
        <v>0</v>
      </c>
      <c r="I131" s="29">
        <v>0</v>
      </c>
    </row>
    <row r="132" spans="1:9" ht="60" hidden="1" outlineLevel="7">
      <c r="A132" s="24" t="s">
        <v>136</v>
      </c>
      <c r="B132" s="12" t="s">
        <v>137</v>
      </c>
      <c r="C132" s="12" t="s">
        <v>117</v>
      </c>
      <c r="D132" s="13">
        <v>0.58</v>
      </c>
      <c r="E132" s="13">
        <v>0</v>
      </c>
      <c r="F132" s="13">
        <v>0.58</v>
      </c>
      <c r="G132" s="13">
        <v>0.58</v>
      </c>
      <c r="H132" s="11"/>
      <c r="I132" s="11"/>
    </row>
    <row r="133" spans="1:9" ht="36" outlineLevel="1">
      <c r="A133" s="22" t="s">
        <v>138</v>
      </c>
      <c r="B133" s="9" t="s">
        <v>139</v>
      </c>
      <c r="C133" s="9"/>
      <c r="D133" s="10">
        <f>D134</f>
        <v>616</v>
      </c>
      <c r="E133" s="10">
        <f aca="true" t="shared" si="2" ref="E133:I135">E134</f>
        <v>665.39</v>
      </c>
      <c r="F133" s="10">
        <f t="shared" si="2"/>
        <v>916</v>
      </c>
      <c r="G133" s="10">
        <f t="shared" si="2"/>
        <v>916</v>
      </c>
      <c r="H133" s="10">
        <f t="shared" si="2"/>
        <v>917</v>
      </c>
      <c r="I133" s="10">
        <f t="shared" si="2"/>
        <v>917</v>
      </c>
    </row>
    <row r="134" spans="1:9" ht="15.75" customHeight="1" outlineLevel="2">
      <c r="A134" s="22" t="s">
        <v>140</v>
      </c>
      <c r="B134" s="9" t="s">
        <v>141</v>
      </c>
      <c r="C134" s="9"/>
      <c r="D134" s="10">
        <f>D135</f>
        <v>616</v>
      </c>
      <c r="E134" s="10">
        <f t="shared" si="2"/>
        <v>665.39</v>
      </c>
      <c r="F134" s="10">
        <f t="shared" si="2"/>
        <v>916</v>
      </c>
      <c r="G134" s="10">
        <f t="shared" si="2"/>
        <v>916</v>
      </c>
      <c r="H134" s="10">
        <f t="shared" si="2"/>
        <v>917</v>
      </c>
      <c r="I134" s="10">
        <f t="shared" si="2"/>
        <v>917</v>
      </c>
    </row>
    <row r="135" spans="1:9" s="6" customFormat="1" ht="22.5" outlineLevel="3">
      <c r="A135" s="23" t="s">
        <v>142</v>
      </c>
      <c r="B135" s="27" t="s">
        <v>143</v>
      </c>
      <c r="C135" s="27"/>
      <c r="D135" s="28">
        <f>D136</f>
        <v>616</v>
      </c>
      <c r="E135" s="28">
        <f t="shared" si="2"/>
        <v>665.39</v>
      </c>
      <c r="F135" s="28">
        <f t="shared" si="2"/>
        <v>916</v>
      </c>
      <c r="G135" s="28">
        <f t="shared" si="2"/>
        <v>916</v>
      </c>
      <c r="H135" s="28">
        <f t="shared" si="2"/>
        <v>917</v>
      </c>
      <c r="I135" s="28">
        <f t="shared" si="2"/>
        <v>917</v>
      </c>
    </row>
    <row r="136" spans="1:9" ht="22.5" outlineLevel="4" collapsed="1">
      <c r="A136" s="24" t="s">
        <v>144</v>
      </c>
      <c r="B136" s="31" t="s">
        <v>145</v>
      </c>
      <c r="C136" s="31"/>
      <c r="D136" s="32">
        <v>616</v>
      </c>
      <c r="E136" s="32">
        <v>665.39</v>
      </c>
      <c r="F136" s="32">
        <v>916</v>
      </c>
      <c r="G136" s="32">
        <v>916</v>
      </c>
      <c r="H136" s="33">
        <v>917</v>
      </c>
      <c r="I136" s="33">
        <v>917</v>
      </c>
    </row>
    <row r="137" spans="1:9" ht="36" hidden="1" outlineLevel="7">
      <c r="A137" s="24" t="s">
        <v>144</v>
      </c>
      <c r="B137" s="12" t="s">
        <v>145</v>
      </c>
      <c r="C137" s="12" t="s">
        <v>96</v>
      </c>
      <c r="D137" s="13">
        <v>600</v>
      </c>
      <c r="E137" s="13">
        <v>660.86</v>
      </c>
      <c r="F137" s="13">
        <v>600</v>
      </c>
      <c r="G137" s="13">
        <v>600</v>
      </c>
      <c r="H137" s="11"/>
      <c r="I137" s="11"/>
    </row>
    <row r="138" spans="1:9" ht="60" hidden="1" outlineLevel="7">
      <c r="A138" s="24" t="s">
        <v>144</v>
      </c>
      <c r="B138" s="12" t="s">
        <v>145</v>
      </c>
      <c r="C138" s="12" t="s">
        <v>146</v>
      </c>
      <c r="D138" s="13">
        <v>0</v>
      </c>
      <c r="E138" s="13">
        <v>0.04</v>
      </c>
      <c r="F138" s="13">
        <v>0</v>
      </c>
      <c r="G138" s="13">
        <v>0</v>
      </c>
      <c r="H138" s="11"/>
      <c r="I138" s="11"/>
    </row>
    <row r="139" spans="1:9" ht="60" hidden="1" outlineLevel="7">
      <c r="A139" s="24" t="s">
        <v>144</v>
      </c>
      <c r="B139" s="12" t="s">
        <v>145</v>
      </c>
      <c r="C139" s="12" t="s">
        <v>147</v>
      </c>
      <c r="D139" s="13">
        <v>16</v>
      </c>
      <c r="E139" s="13">
        <v>4.48</v>
      </c>
      <c r="F139" s="13">
        <v>18.4</v>
      </c>
      <c r="G139" s="13">
        <v>21.1</v>
      </c>
      <c r="H139" s="11"/>
      <c r="I139" s="11"/>
    </row>
    <row r="140" spans="1:9" ht="60" hidden="1" outlineLevel="7">
      <c r="A140" s="24" t="s">
        <v>144</v>
      </c>
      <c r="B140" s="12" t="s">
        <v>145</v>
      </c>
      <c r="C140" s="12" t="s">
        <v>0</v>
      </c>
      <c r="D140" s="13">
        <v>0</v>
      </c>
      <c r="E140" s="13">
        <v>0.02</v>
      </c>
      <c r="F140" s="13">
        <v>0</v>
      </c>
      <c r="G140" s="13">
        <v>0</v>
      </c>
      <c r="H140" s="11"/>
      <c r="I140" s="11"/>
    </row>
    <row r="141" spans="1:9" ht="25.5" customHeight="1" outlineLevel="1">
      <c r="A141" s="22" t="s">
        <v>148</v>
      </c>
      <c r="B141" s="9" t="s">
        <v>149</v>
      </c>
      <c r="C141" s="9"/>
      <c r="D141" s="10">
        <f>D142+D146</f>
        <v>500</v>
      </c>
      <c r="E141" s="10">
        <f>E142+E146</f>
        <v>722.12</v>
      </c>
      <c r="F141" s="10">
        <f>F142+F146</f>
        <v>760</v>
      </c>
      <c r="G141" s="10">
        <f>G142+G146</f>
        <v>850</v>
      </c>
      <c r="H141" s="10">
        <f>H142+H146</f>
        <v>850</v>
      </c>
      <c r="I141" s="10">
        <f>I142+I146</f>
        <v>850</v>
      </c>
    </row>
    <row r="142" spans="1:9" s="2" customFormat="1" ht="96" outlineLevel="2">
      <c r="A142" s="22" t="s">
        <v>150</v>
      </c>
      <c r="B142" s="15" t="s">
        <v>151</v>
      </c>
      <c r="C142" s="9"/>
      <c r="D142" s="10">
        <f>D143</f>
        <v>60</v>
      </c>
      <c r="E142" s="10">
        <f aca="true" t="shared" si="3" ref="E142:I143">E143</f>
        <v>60</v>
      </c>
      <c r="F142" s="10">
        <f t="shared" si="3"/>
        <v>60</v>
      </c>
      <c r="G142" s="10">
        <f t="shared" si="3"/>
        <v>200</v>
      </c>
      <c r="H142" s="10">
        <f t="shared" si="3"/>
        <v>200</v>
      </c>
      <c r="I142" s="10">
        <f t="shared" si="3"/>
        <v>200</v>
      </c>
    </row>
    <row r="143" spans="1:9" s="6" customFormat="1" ht="90" customHeight="1" outlineLevel="3">
      <c r="A143" s="23" t="s">
        <v>152</v>
      </c>
      <c r="B143" s="30" t="s">
        <v>153</v>
      </c>
      <c r="C143" s="27" t="s">
        <v>96</v>
      </c>
      <c r="D143" s="28">
        <f>D144</f>
        <v>60</v>
      </c>
      <c r="E143" s="28">
        <f t="shared" si="3"/>
        <v>60</v>
      </c>
      <c r="F143" s="28">
        <f t="shared" si="3"/>
        <v>60</v>
      </c>
      <c r="G143" s="28">
        <f t="shared" si="3"/>
        <v>200</v>
      </c>
      <c r="H143" s="28">
        <f t="shared" si="3"/>
        <v>200</v>
      </c>
      <c r="I143" s="28">
        <f t="shared" si="3"/>
        <v>200</v>
      </c>
    </row>
    <row r="144" spans="1:9" s="3" customFormat="1" ht="90" outlineLevel="4" collapsed="1">
      <c r="A144" s="24" t="s">
        <v>154</v>
      </c>
      <c r="B144" s="34" t="s">
        <v>155</v>
      </c>
      <c r="C144" s="31" t="s">
        <v>96</v>
      </c>
      <c r="D144" s="32">
        <v>60</v>
      </c>
      <c r="E144" s="32">
        <v>60</v>
      </c>
      <c r="F144" s="32">
        <v>60</v>
      </c>
      <c r="G144" s="32">
        <v>200</v>
      </c>
      <c r="H144" s="33">
        <v>200</v>
      </c>
      <c r="I144" s="33">
        <v>200</v>
      </c>
    </row>
    <row r="145" spans="1:9" ht="96" hidden="1" outlineLevel="7">
      <c r="A145" s="24" t="s">
        <v>154</v>
      </c>
      <c r="B145" s="14" t="s">
        <v>155</v>
      </c>
      <c r="C145" s="12" t="s">
        <v>96</v>
      </c>
      <c r="D145" s="13">
        <v>60</v>
      </c>
      <c r="E145" s="13">
        <v>60</v>
      </c>
      <c r="F145" s="13">
        <v>0</v>
      </c>
      <c r="G145" s="13">
        <v>0</v>
      </c>
      <c r="H145" s="11"/>
      <c r="I145" s="11"/>
    </row>
    <row r="146" spans="1:9" s="2" customFormat="1" ht="36.75" customHeight="1" outlineLevel="2">
      <c r="A146" s="22" t="s">
        <v>156</v>
      </c>
      <c r="B146" s="9" t="s">
        <v>157</v>
      </c>
      <c r="C146" s="9"/>
      <c r="D146" s="10">
        <f>D147</f>
        <v>440</v>
      </c>
      <c r="E146" s="10">
        <f>E147</f>
        <v>662.12</v>
      </c>
      <c r="F146" s="10">
        <f>F147</f>
        <v>700</v>
      </c>
      <c r="G146" s="10">
        <f>G147</f>
        <v>650</v>
      </c>
      <c r="H146" s="10">
        <f>H147</f>
        <v>650</v>
      </c>
      <c r="I146" s="10">
        <f>I147</f>
        <v>650</v>
      </c>
    </row>
    <row r="147" spans="1:9" s="6" customFormat="1" ht="33.75" outlineLevel="3">
      <c r="A147" s="23" t="s">
        <v>158</v>
      </c>
      <c r="B147" s="27" t="s">
        <v>159</v>
      </c>
      <c r="C147" s="27"/>
      <c r="D147" s="28">
        <f>D148+D150</f>
        <v>440</v>
      </c>
      <c r="E147" s="28">
        <f>E148+E150</f>
        <v>662.12</v>
      </c>
      <c r="F147" s="28">
        <f>F148+F150</f>
        <v>700</v>
      </c>
      <c r="G147" s="28">
        <f>G148+G150</f>
        <v>650</v>
      </c>
      <c r="H147" s="28">
        <f>H148+H150</f>
        <v>650</v>
      </c>
      <c r="I147" s="28">
        <f>I148+I150</f>
        <v>650</v>
      </c>
    </row>
    <row r="148" spans="1:9" s="3" customFormat="1" ht="45" customHeight="1" outlineLevel="4" collapsed="1">
      <c r="A148" s="24" t="s">
        <v>160</v>
      </c>
      <c r="B148" s="31" t="s">
        <v>161</v>
      </c>
      <c r="C148" s="31" t="s">
        <v>96</v>
      </c>
      <c r="D148" s="32">
        <v>440</v>
      </c>
      <c r="E148" s="32">
        <v>352.62</v>
      </c>
      <c r="F148" s="32">
        <v>700</v>
      </c>
      <c r="G148" s="32">
        <v>650</v>
      </c>
      <c r="H148" s="33">
        <v>650</v>
      </c>
      <c r="I148" s="33">
        <v>650</v>
      </c>
    </row>
    <row r="149" spans="1:9" s="3" customFormat="1" ht="56.25" hidden="1" outlineLevel="7">
      <c r="A149" s="24" t="s">
        <v>160</v>
      </c>
      <c r="B149" s="31" t="s">
        <v>161</v>
      </c>
      <c r="C149" s="31" t="s">
        <v>96</v>
      </c>
      <c r="D149" s="32">
        <v>440</v>
      </c>
      <c r="E149" s="32">
        <v>352.62</v>
      </c>
      <c r="F149" s="32">
        <v>440</v>
      </c>
      <c r="G149" s="32">
        <v>440</v>
      </c>
      <c r="H149" s="33"/>
      <c r="I149" s="33"/>
    </row>
    <row r="150" spans="1:9" s="3" customFormat="1" ht="45" outlineLevel="4" collapsed="1">
      <c r="A150" s="24" t="s">
        <v>162</v>
      </c>
      <c r="B150" s="31" t="s">
        <v>163</v>
      </c>
      <c r="C150" s="31" t="s">
        <v>96</v>
      </c>
      <c r="D150" s="32">
        <v>0</v>
      </c>
      <c r="E150" s="32">
        <v>309.5</v>
      </c>
      <c r="F150" s="32">
        <v>0</v>
      </c>
      <c r="G150" s="32">
        <v>0</v>
      </c>
      <c r="H150" s="33">
        <v>0</v>
      </c>
      <c r="I150" s="33">
        <v>0</v>
      </c>
    </row>
    <row r="151" spans="1:9" ht="48" hidden="1" outlineLevel="7">
      <c r="A151" s="24" t="s">
        <v>162</v>
      </c>
      <c r="B151" s="12" t="s">
        <v>163</v>
      </c>
      <c r="C151" s="12" t="s">
        <v>96</v>
      </c>
      <c r="D151" s="13">
        <v>0</v>
      </c>
      <c r="E151" s="13">
        <v>309.5</v>
      </c>
      <c r="F151" s="13">
        <v>0</v>
      </c>
      <c r="G151" s="13">
        <v>0</v>
      </c>
      <c r="H151" s="11"/>
      <c r="I151" s="11"/>
    </row>
    <row r="152" spans="1:9" ht="15.75" customHeight="1" outlineLevel="1">
      <c r="A152" s="22" t="s">
        <v>164</v>
      </c>
      <c r="B152" s="9" t="s">
        <v>165</v>
      </c>
      <c r="C152" s="9"/>
      <c r="D152" s="10">
        <f>D153+D164+D175+D190+D195+D198+D202+D206+D213</f>
        <v>1458.67</v>
      </c>
      <c r="E152" s="10">
        <f>E153+E164+E175+E190+E195+E198+E202+E206+E213</f>
        <v>1171.67</v>
      </c>
      <c r="F152" s="10">
        <f>F153+F164+F175+F190+F195+F198+F202+F206+F213</f>
        <v>1449.5</v>
      </c>
      <c r="G152" s="10">
        <f>G153+G164+G175+G190+G195+G198+G202+G206+G213</f>
        <v>1105.4</v>
      </c>
      <c r="H152" s="10">
        <f>H153+H164+H175+H190+H195+H198+H202+H206+H213</f>
        <v>1128.9</v>
      </c>
      <c r="I152" s="10">
        <f>I153+I164+I175+I190+I195+I198+I202+I206+I213</f>
        <v>1153.9</v>
      </c>
    </row>
    <row r="153" spans="1:9" s="2" customFormat="1" ht="36" outlineLevel="2">
      <c r="A153" s="22" t="s">
        <v>166</v>
      </c>
      <c r="B153" s="9" t="s">
        <v>167</v>
      </c>
      <c r="C153" s="9"/>
      <c r="D153" s="10">
        <f>D154+D159</f>
        <v>12</v>
      </c>
      <c r="E153" s="10">
        <f>E154+E159</f>
        <v>4.19</v>
      </c>
      <c r="F153" s="10">
        <f>F154+F159</f>
        <v>11</v>
      </c>
      <c r="G153" s="10">
        <f>G154+G159</f>
        <v>17</v>
      </c>
      <c r="H153" s="10">
        <f>H154+H159</f>
        <v>16</v>
      </c>
      <c r="I153" s="10">
        <f>I154+I159</f>
        <v>16</v>
      </c>
    </row>
    <row r="154" spans="1:9" s="6" customFormat="1" ht="67.5" outlineLevel="3" collapsed="1">
      <c r="A154" s="23" t="s">
        <v>168</v>
      </c>
      <c r="B154" s="27" t="s">
        <v>169</v>
      </c>
      <c r="C154" s="27" t="s">
        <v>5</v>
      </c>
      <c r="D154" s="28">
        <v>9</v>
      </c>
      <c r="E154" s="28">
        <v>2.66</v>
      </c>
      <c r="F154" s="28">
        <v>8</v>
      </c>
      <c r="G154" s="28">
        <v>10</v>
      </c>
      <c r="H154" s="29">
        <v>10</v>
      </c>
      <c r="I154" s="29">
        <v>10</v>
      </c>
    </row>
    <row r="155" spans="1:9" s="6" customFormat="1" ht="67.5" hidden="1" outlineLevel="4" collapsed="1">
      <c r="A155" s="23" t="s">
        <v>168</v>
      </c>
      <c r="B155" s="27" t="s">
        <v>169</v>
      </c>
      <c r="C155" s="27" t="s">
        <v>5</v>
      </c>
      <c r="D155" s="28">
        <v>9</v>
      </c>
      <c r="E155" s="28">
        <v>0</v>
      </c>
      <c r="F155" s="28">
        <v>9</v>
      </c>
      <c r="G155" s="28">
        <v>9</v>
      </c>
      <c r="H155" s="29"/>
      <c r="I155" s="29"/>
    </row>
    <row r="156" spans="1:9" s="6" customFormat="1" ht="67.5" hidden="1" outlineLevel="7">
      <c r="A156" s="23" t="s">
        <v>168</v>
      </c>
      <c r="B156" s="27" t="s">
        <v>169</v>
      </c>
      <c r="C156" s="27" t="s">
        <v>5</v>
      </c>
      <c r="D156" s="28">
        <v>9</v>
      </c>
      <c r="E156" s="28">
        <v>0</v>
      </c>
      <c r="F156" s="28">
        <v>9</v>
      </c>
      <c r="G156" s="28">
        <v>9</v>
      </c>
      <c r="H156" s="29"/>
      <c r="I156" s="29"/>
    </row>
    <row r="157" spans="1:9" s="6" customFormat="1" ht="67.5" hidden="1" outlineLevel="4" collapsed="1">
      <c r="A157" s="23" t="s">
        <v>170</v>
      </c>
      <c r="B157" s="27" t="s">
        <v>171</v>
      </c>
      <c r="C157" s="27" t="s">
        <v>5</v>
      </c>
      <c r="D157" s="28">
        <v>0</v>
      </c>
      <c r="E157" s="28">
        <v>2.66</v>
      </c>
      <c r="F157" s="28">
        <v>0</v>
      </c>
      <c r="G157" s="28">
        <v>0</v>
      </c>
      <c r="H157" s="29"/>
      <c r="I157" s="29"/>
    </row>
    <row r="158" spans="1:9" s="6" customFormat="1" ht="67.5" hidden="1" outlineLevel="7">
      <c r="A158" s="23" t="s">
        <v>170</v>
      </c>
      <c r="B158" s="27" t="s">
        <v>171</v>
      </c>
      <c r="C158" s="27" t="s">
        <v>5</v>
      </c>
      <c r="D158" s="28">
        <v>0</v>
      </c>
      <c r="E158" s="28">
        <v>2.66</v>
      </c>
      <c r="F158" s="28">
        <v>0</v>
      </c>
      <c r="G158" s="28">
        <v>0</v>
      </c>
      <c r="H158" s="29"/>
      <c r="I158" s="29"/>
    </row>
    <row r="159" spans="1:9" s="6" customFormat="1" ht="56.25" outlineLevel="3" collapsed="1">
      <c r="A159" s="23" t="s">
        <v>172</v>
      </c>
      <c r="B159" s="27" t="s">
        <v>173</v>
      </c>
      <c r="C159" s="27" t="s">
        <v>5</v>
      </c>
      <c r="D159" s="28">
        <v>3</v>
      </c>
      <c r="E159" s="28">
        <v>1.53</v>
      </c>
      <c r="F159" s="28">
        <v>3</v>
      </c>
      <c r="G159" s="28">
        <v>7</v>
      </c>
      <c r="H159" s="29">
        <v>6</v>
      </c>
      <c r="I159" s="29">
        <v>6</v>
      </c>
    </row>
    <row r="160" spans="1:9" ht="60" hidden="1" outlineLevel="4" collapsed="1">
      <c r="A160" s="24" t="s">
        <v>172</v>
      </c>
      <c r="B160" s="12" t="s">
        <v>173</v>
      </c>
      <c r="C160" s="12" t="s">
        <v>5</v>
      </c>
      <c r="D160" s="13">
        <v>3</v>
      </c>
      <c r="E160" s="13">
        <v>0</v>
      </c>
      <c r="F160" s="13">
        <v>3</v>
      </c>
      <c r="G160" s="13">
        <v>3</v>
      </c>
      <c r="H160" s="11"/>
      <c r="I160" s="11"/>
    </row>
    <row r="161" spans="1:9" ht="60" hidden="1" outlineLevel="7">
      <c r="A161" s="24" t="s">
        <v>172</v>
      </c>
      <c r="B161" s="12" t="s">
        <v>173</v>
      </c>
      <c r="C161" s="12" t="s">
        <v>5</v>
      </c>
      <c r="D161" s="13">
        <v>3</v>
      </c>
      <c r="E161" s="13">
        <v>0</v>
      </c>
      <c r="F161" s="13">
        <v>3</v>
      </c>
      <c r="G161" s="13">
        <v>3</v>
      </c>
      <c r="H161" s="11"/>
      <c r="I161" s="11"/>
    </row>
    <row r="162" spans="1:9" ht="108" hidden="1" outlineLevel="4" collapsed="1">
      <c r="A162" s="24" t="s">
        <v>174</v>
      </c>
      <c r="B162" s="14" t="s">
        <v>175</v>
      </c>
      <c r="C162" s="12" t="s">
        <v>5</v>
      </c>
      <c r="D162" s="13">
        <v>0</v>
      </c>
      <c r="E162" s="13">
        <v>1.53</v>
      </c>
      <c r="F162" s="13">
        <v>0</v>
      </c>
      <c r="G162" s="13">
        <v>0</v>
      </c>
      <c r="H162" s="11"/>
      <c r="I162" s="11"/>
    </row>
    <row r="163" spans="1:9" ht="108" hidden="1" outlineLevel="7">
      <c r="A163" s="24" t="s">
        <v>174</v>
      </c>
      <c r="B163" s="14" t="s">
        <v>175</v>
      </c>
      <c r="C163" s="12" t="s">
        <v>5</v>
      </c>
      <c r="D163" s="13">
        <v>0</v>
      </c>
      <c r="E163" s="13">
        <v>1.53</v>
      </c>
      <c r="F163" s="13">
        <v>0</v>
      </c>
      <c r="G163" s="13">
        <v>0</v>
      </c>
      <c r="H163" s="11"/>
      <c r="I163" s="11"/>
    </row>
    <row r="164" spans="1:9" s="2" customFormat="1" ht="72" customHeight="1" outlineLevel="2">
      <c r="A164" s="22" t="s">
        <v>176</v>
      </c>
      <c r="B164" s="9" t="s">
        <v>177</v>
      </c>
      <c r="C164" s="9"/>
      <c r="D164" s="10">
        <f>D165+D170</f>
        <v>44.2</v>
      </c>
      <c r="E164" s="10">
        <f>E165+E170</f>
        <v>20.97</v>
      </c>
      <c r="F164" s="10">
        <f>F165+F170</f>
        <v>34</v>
      </c>
      <c r="G164" s="10">
        <f>G165+G170</f>
        <v>35.1</v>
      </c>
      <c r="H164" s="10">
        <f>H165+H170</f>
        <v>36</v>
      </c>
      <c r="I164" s="10">
        <f>I165+I170</f>
        <v>37.1</v>
      </c>
    </row>
    <row r="165" spans="1:9" s="6" customFormat="1" ht="56.25" outlineLevel="3" collapsed="1">
      <c r="A165" s="23" t="s">
        <v>179</v>
      </c>
      <c r="B165" s="27" t="s">
        <v>180</v>
      </c>
      <c r="C165" s="27" t="s">
        <v>178</v>
      </c>
      <c r="D165" s="28">
        <v>41.2</v>
      </c>
      <c r="E165" s="28">
        <v>15</v>
      </c>
      <c r="F165" s="28">
        <v>25</v>
      </c>
      <c r="G165" s="28">
        <v>25.8</v>
      </c>
      <c r="H165" s="29">
        <v>26.5</v>
      </c>
      <c r="I165" s="29">
        <v>27.3</v>
      </c>
    </row>
    <row r="166" spans="1:9" s="6" customFormat="1" ht="56.25" hidden="1" outlineLevel="4" collapsed="1">
      <c r="A166" s="23" t="s">
        <v>179</v>
      </c>
      <c r="B166" s="27" t="s">
        <v>180</v>
      </c>
      <c r="C166" s="27" t="s">
        <v>178</v>
      </c>
      <c r="D166" s="28">
        <v>41.2</v>
      </c>
      <c r="E166" s="28">
        <v>0</v>
      </c>
      <c r="F166" s="28">
        <v>42.4</v>
      </c>
      <c r="G166" s="28">
        <v>43.7</v>
      </c>
      <c r="H166" s="29"/>
      <c r="I166" s="29"/>
    </row>
    <row r="167" spans="1:9" s="6" customFormat="1" ht="56.25" hidden="1" outlineLevel="7">
      <c r="A167" s="23" t="s">
        <v>179</v>
      </c>
      <c r="B167" s="27" t="s">
        <v>180</v>
      </c>
      <c r="C167" s="27" t="s">
        <v>178</v>
      </c>
      <c r="D167" s="28">
        <v>41.2</v>
      </c>
      <c r="E167" s="28">
        <v>0</v>
      </c>
      <c r="F167" s="28">
        <v>42.4</v>
      </c>
      <c r="G167" s="28">
        <v>43.7</v>
      </c>
      <c r="H167" s="29"/>
      <c r="I167" s="29"/>
    </row>
    <row r="168" spans="1:9" s="6" customFormat="1" ht="90" hidden="1" outlineLevel="4" collapsed="1">
      <c r="A168" s="23" t="s">
        <v>181</v>
      </c>
      <c r="B168" s="30" t="s">
        <v>182</v>
      </c>
      <c r="C168" s="27" t="s">
        <v>178</v>
      </c>
      <c r="D168" s="28">
        <v>0</v>
      </c>
      <c r="E168" s="28">
        <v>15</v>
      </c>
      <c r="F168" s="28">
        <v>0</v>
      </c>
      <c r="G168" s="28">
        <v>0</v>
      </c>
      <c r="H168" s="29"/>
      <c r="I168" s="29"/>
    </row>
    <row r="169" spans="1:9" s="6" customFormat="1" ht="90" hidden="1" outlineLevel="7">
      <c r="A169" s="23" t="s">
        <v>181</v>
      </c>
      <c r="B169" s="30" t="s">
        <v>182</v>
      </c>
      <c r="C169" s="27" t="s">
        <v>178</v>
      </c>
      <c r="D169" s="28">
        <v>0</v>
      </c>
      <c r="E169" s="28">
        <v>15</v>
      </c>
      <c r="F169" s="28">
        <v>0</v>
      </c>
      <c r="G169" s="28">
        <v>0</v>
      </c>
      <c r="H169" s="29"/>
      <c r="I169" s="29"/>
    </row>
    <row r="170" spans="1:9" s="6" customFormat="1" ht="45" outlineLevel="3" collapsed="1">
      <c r="A170" s="23" t="s">
        <v>183</v>
      </c>
      <c r="B170" s="27" t="s">
        <v>184</v>
      </c>
      <c r="C170" s="27" t="s">
        <v>178</v>
      </c>
      <c r="D170" s="28">
        <v>3</v>
      </c>
      <c r="E170" s="28">
        <v>5.97</v>
      </c>
      <c r="F170" s="28">
        <v>9</v>
      </c>
      <c r="G170" s="28">
        <v>9.3</v>
      </c>
      <c r="H170" s="29">
        <v>9.5</v>
      </c>
      <c r="I170" s="29">
        <v>9.8</v>
      </c>
    </row>
    <row r="171" spans="1:9" ht="48" hidden="1" outlineLevel="4" collapsed="1">
      <c r="A171" s="24" t="s">
        <v>183</v>
      </c>
      <c r="B171" s="12" t="s">
        <v>184</v>
      </c>
      <c r="C171" s="12" t="s">
        <v>178</v>
      </c>
      <c r="D171" s="13">
        <v>3</v>
      </c>
      <c r="E171" s="13">
        <v>0</v>
      </c>
      <c r="F171" s="13">
        <v>3.1</v>
      </c>
      <c r="G171" s="13">
        <v>3.2</v>
      </c>
      <c r="H171" s="11"/>
      <c r="I171" s="11"/>
    </row>
    <row r="172" spans="1:9" ht="48" hidden="1" outlineLevel="7">
      <c r="A172" s="24" t="s">
        <v>183</v>
      </c>
      <c r="B172" s="12" t="s">
        <v>184</v>
      </c>
      <c r="C172" s="12" t="s">
        <v>178</v>
      </c>
      <c r="D172" s="13">
        <v>3</v>
      </c>
      <c r="E172" s="13">
        <v>0</v>
      </c>
      <c r="F172" s="13">
        <v>3.1</v>
      </c>
      <c r="G172" s="13">
        <v>3.2</v>
      </c>
      <c r="H172" s="11"/>
      <c r="I172" s="11"/>
    </row>
    <row r="173" spans="1:9" ht="96" hidden="1" outlineLevel="4" collapsed="1">
      <c r="A173" s="24" t="s">
        <v>185</v>
      </c>
      <c r="B173" s="14" t="s">
        <v>186</v>
      </c>
      <c r="C173" s="12" t="s">
        <v>178</v>
      </c>
      <c r="D173" s="13">
        <v>0</v>
      </c>
      <c r="E173" s="13">
        <v>5.97</v>
      </c>
      <c r="F173" s="13">
        <v>0</v>
      </c>
      <c r="G173" s="13">
        <v>0</v>
      </c>
      <c r="H173" s="11"/>
      <c r="I173" s="11"/>
    </row>
    <row r="174" spans="1:9" ht="96" hidden="1" outlineLevel="7">
      <c r="A174" s="24" t="s">
        <v>185</v>
      </c>
      <c r="B174" s="14" t="s">
        <v>186</v>
      </c>
      <c r="C174" s="12" t="s">
        <v>178</v>
      </c>
      <c r="D174" s="13">
        <v>0</v>
      </c>
      <c r="E174" s="13">
        <v>5.97</v>
      </c>
      <c r="F174" s="13">
        <v>0</v>
      </c>
      <c r="G174" s="13">
        <v>0</v>
      </c>
      <c r="H174" s="11"/>
      <c r="I174" s="11"/>
    </row>
    <row r="175" spans="1:9" s="2" customFormat="1" ht="138" customHeight="1" outlineLevel="2">
      <c r="A175" s="22" t="s">
        <v>187</v>
      </c>
      <c r="B175" s="15" t="s">
        <v>188</v>
      </c>
      <c r="C175" s="9"/>
      <c r="D175" s="10">
        <f>D176+D182+D185</f>
        <v>158</v>
      </c>
      <c r="E175" s="10">
        <f>E176+E182+E185</f>
        <v>65</v>
      </c>
      <c r="F175" s="10">
        <f>F176+F182+F185</f>
        <v>124</v>
      </c>
      <c r="G175" s="10">
        <f>G176+G182+G185</f>
        <v>109</v>
      </c>
      <c r="H175" s="10">
        <f>H176+H182+H185</f>
        <v>109</v>
      </c>
      <c r="I175" s="10">
        <f>I176+I182+I185</f>
        <v>109</v>
      </c>
    </row>
    <row r="176" spans="1:9" s="6" customFormat="1" ht="124.5" customHeight="1" outlineLevel="3" collapsed="1">
      <c r="A176" s="23" t="s">
        <v>189</v>
      </c>
      <c r="B176" s="27" t="s">
        <v>190</v>
      </c>
      <c r="C176" s="27" t="s">
        <v>301</v>
      </c>
      <c r="D176" s="28">
        <v>3</v>
      </c>
      <c r="E176" s="28">
        <v>17</v>
      </c>
      <c r="F176" s="28">
        <v>19</v>
      </c>
      <c r="G176" s="28">
        <v>4</v>
      </c>
      <c r="H176" s="29">
        <v>4</v>
      </c>
      <c r="I176" s="29">
        <v>4</v>
      </c>
    </row>
    <row r="177" spans="1:9" s="6" customFormat="1" ht="33.75" hidden="1" outlineLevel="4" collapsed="1">
      <c r="A177" s="23" t="s">
        <v>189</v>
      </c>
      <c r="B177" s="27" t="s">
        <v>190</v>
      </c>
      <c r="C177" s="27"/>
      <c r="D177" s="28">
        <v>3</v>
      </c>
      <c r="E177" s="28">
        <v>4</v>
      </c>
      <c r="F177" s="28">
        <v>3</v>
      </c>
      <c r="G177" s="28">
        <v>3</v>
      </c>
      <c r="H177" s="29"/>
      <c r="I177" s="29"/>
    </row>
    <row r="178" spans="1:9" s="6" customFormat="1" ht="45" hidden="1" outlineLevel="7">
      <c r="A178" s="23" t="s">
        <v>189</v>
      </c>
      <c r="B178" s="27" t="s">
        <v>190</v>
      </c>
      <c r="C178" s="27" t="s">
        <v>191</v>
      </c>
      <c r="D178" s="28">
        <v>3</v>
      </c>
      <c r="E178" s="28">
        <v>0</v>
      </c>
      <c r="F178" s="28">
        <v>3</v>
      </c>
      <c r="G178" s="28">
        <v>3</v>
      </c>
      <c r="H178" s="29"/>
      <c r="I178" s="29"/>
    </row>
    <row r="179" spans="1:9" s="6" customFormat="1" ht="56.25" hidden="1" outlineLevel="7">
      <c r="A179" s="23" t="s">
        <v>189</v>
      </c>
      <c r="B179" s="27" t="s">
        <v>190</v>
      </c>
      <c r="C179" s="27" t="s">
        <v>192</v>
      </c>
      <c r="D179" s="28">
        <v>0</v>
      </c>
      <c r="E179" s="28">
        <v>4</v>
      </c>
      <c r="F179" s="28">
        <v>0</v>
      </c>
      <c r="G179" s="28">
        <v>0</v>
      </c>
      <c r="H179" s="29"/>
      <c r="I179" s="29"/>
    </row>
    <row r="180" spans="1:9" s="6" customFormat="1" ht="78.75" hidden="1" outlineLevel="4" collapsed="1">
      <c r="A180" s="23" t="s">
        <v>193</v>
      </c>
      <c r="B180" s="27" t="s">
        <v>194</v>
      </c>
      <c r="C180" s="27" t="s">
        <v>195</v>
      </c>
      <c r="D180" s="28">
        <v>0</v>
      </c>
      <c r="E180" s="28">
        <v>13</v>
      </c>
      <c r="F180" s="28">
        <v>0</v>
      </c>
      <c r="G180" s="28">
        <v>0</v>
      </c>
      <c r="H180" s="29"/>
      <c r="I180" s="29"/>
    </row>
    <row r="181" spans="1:9" s="6" customFormat="1" ht="78.75" hidden="1" outlineLevel="7">
      <c r="A181" s="23" t="s">
        <v>193</v>
      </c>
      <c r="B181" s="27" t="s">
        <v>194</v>
      </c>
      <c r="C181" s="27" t="s">
        <v>195</v>
      </c>
      <c r="D181" s="28">
        <v>0</v>
      </c>
      <c r="E181" s="28">
        <v>13</v>
      </c>
      <c r="F181" s="28">
        <v>0</v>
      </c>
      <c r="G181" s="28">
        <v>0</v>
      </c>
      <c r="H181" s="29"/>
      <c r="I181" s="29"/>
    </row>
    <row r="182" spans="1:9" s="6" customFormat="1" ht="101.25" outlineLevel="3" collapsed="1">
      <c r="A182" s="23" t="s">
        <v>196</v>
      </c>
      <c r="B182" s="27" t="s">
        <v>197</v>
      </c>
      <c r="C182" s="27" t="s">
        <v>300</v>
      </c>
      <c r="D182" s="28">
        <v>150</v>
      </c>
      <c r="E182" s="28">
        <v>43</v>
      </c>
      <c r="F182" s="28">
        <v>100</v>
      </c>
      <c r="G182" s="28">
        <v>100</v>
      </c>
      <c r="H182" s="29">
        <v>100</v>
      </c>
      <c r="I182" s="29">
        <v>100</v>
      </c>
    </row>
    <row r="183" spans="1:9" s="6" customFormat="1" ht="45" hidden="1" outlineLevel="7">
      <c r="A183" s="23" t="s">
        <v>196</v>
      </c>
      <c r="B183" s="27" t="s">
        <v>197</v>
      </c>
      <c r="C183" s="27" t="s">
        <v>191</v>
      </c>
      <c r="D183" s="28">
        <v>150</v>
      </c>
      <c r="E183" s="28">
        <v>0</v>
      </c>
      <c r="F183" s="28">
        <v>150</v>
      </c>
      <c r="G183" s="28">
        <v>150</v>
      </c>
      <c r="H183" s="29"/>
      <c r="I183" s="29"/>
    </row>
    <row r="184" spans="1:9" s="6" customFormat="1" ht="56.25" hidden="1" outlineLevel="7">
      <c r="A184" s="23" t="s">
        <v>196</v>
      </c>
      <c r="B184" s="27" t="s">
        <v>197</v>
      </c>
      <c r="C184" s="27" t="s">
        <v>192</v>
      </c>
      <c r="D184" s="28">
        <v>0</v>
      </c>
      <c r="E184" s="28">
        <v>43</v>
      </c>
      <c r="F184" s="28">
        <v>0</v>
      </c>
      <c r="G184" s="28">
        <v>0</v>
      </c>
      <c r="H184" s="29"/>
      <c r="I184" s="29"/>
    </row>
    <row r="185" spans="1:9" s="6" customFormat="1" ht="56.25" outlineLevel="3" collapsed="1">
      <c r="A185" s="23" t="s">
        <v>198</v>
      </c>
      <c r="B185" s="27" t="s">
        <v>199</v>
      </c>
      <c r="C185" s="27" t="s">
        <v>200</v>
      </c>
      <c r="D185" s="28">
        <v>5</v>
      </c>
      <c r="E185" s="28">
        <v>5</v>
      </c>
      <c r="F185" s="28">
        <v>5</v>
      </c>
      <c r="G185" s="28">
        <v>5</v>
      </c>
      <c r="H185" s="29">
        <v>5</v>
      </c>
      <c r="I185" s="29">
        <v>5</v>
      </c>
    </row>
    <row r="186" spans="1:9" ht="72" hidden="1" outlineLevel="4" collapsed="1">
      <c r="A186" s="24" t="s">
        <v>198</v>
      </c>
      <c r="B186" s="12" t="s">
        <v>199</v>
      </c>
      <c r="C186" s="12" t="s">
        <v>200</v>
      </c>
      <c r="D186" s="13">
        <v>5</v>
      </c>
      <c r="E186" s="13">
        <v>0</v>
      </c>
      <c r="F186" s="13">
        <v>10</v>
      </c>
      <c r="G186" s="13">
        <v>10</v>
      </c>
      <c r="H186" s="11"/>
      <c r="I186" s="11"/>
    </row>
    <row r="187" spans="1:9" ht="72" hidden="1" outlineLevel="7">
      <c r="A187" s="24" t="s">
        <v>198</v>
      </c>
      <c r="B187" s="12" t="s">
        <v>199</v>
      </c>
      <c r="C187" s="12" t="s">
        <v>200</v>
      </c>
      <c r="D187" s="13">
        <v>5</v>
      </c>
      <c r="E187" s="13">
        <v>0</v>
      </c>
      <c r="F187" s="13">
        <v>10</v>
      </c>
      <c r="G187" s="13">
        <v>10</v>
      </c>
      <c r="H187" s="11"/>
      <c r="I187" s="11"/>
    </row>
    <row r="188" spans="1:9" ht="72" hidden="1" outlineLevel="4" collapsed="1">
      <c r="A188" s="24" t="s">
        <v>201</v>
      </c>
      <c r="B188" s="12" t="s">
        <v>202</v>
      </c>
      <c r="C188" s="12" t="s">
        <v>200</v>
      </c>
      <c r="D188" s="13">
        <v>0</v>
      </c>
      <c r="E188" s="13">
        <v>5</v>
      </c>
      <c r="F188" s="13">
        <v>0</v>
      </c>
      <c r="G188" s="13">
        <v>0</v>
      </c>
      <c r="H188" s="11"/>
      <c r="I188" s="11"/>
    </row>
    <row r="189" spans="1:9" ht="72" hidden="1" outlineLevel="7">
      <c r="A189" s="24" t="s">
        <v>201</v>
      </c>
      <c r="B189" s="12" t="s">
        <v>202</v>
      </c>
      <c r="C189" s="12" t="s">
        <v>200</v>
      </c>
      <c r="D189" s="13">
        <v>0</v>
      </c>
      <c r="E189" s="13">
        <v>5</v>
      </c>
      <c r="F189" s="13">
        <v>0</v>
      </c>
      <c r="G189" s="13">
        <v>0</v>
      </c>
      <c r="H189" s="11"/>
      <c r="I189" s="11"/>
    </row>
    <row r="190" spans="1:9" s="2" customFormat="1" ht="72" outlineLevel="2">
      <c r="A190" s="22" t="s">
        <v>203</v>
      </c>
      <c r="B190" s="9" t="s">
        <v>204</v>
      </c>
      <c r="C190" s="9"/>
      <c r="D190" s="10">
        <f>D191</f>
        <v>10</v>
      </c>
      <c r="E190" s="10">
        <f>E191</f>
        <v>34.5</v>
      </c>
      <c r="F190" s="10">
        <f>F191</f>
        <v>36.5</v>
      </c>
      <c r="G190" s="10">
        <f>G191</f>
        <v>29.3</v>
      </c>
      <c r="H190" s="10">
        <f>H191</f>
        <v>30.5</v>
      </c>
      <c r="I190" s="10">
        <f>I191</f>
        <v>31.3</v>
      </c>
    </row>
    <row r="191" spans="1:9" s="6" customFormat="1" ht="56.25" customHeight="1" outlineLevel="3" collapsed="1">
      <c r="A191" s="23" t="s">
        <v>203</v>
      </c>
      <c r="B191" s="27" t="s">
        <v>204</v>
      </c>
      <c r="C191" s="27" t="s">
        <v>205</v>
      </c>
      <c r="D191" s="28">
        <v>10</v>
      </c>
      <c r="E191" s="28">
        <v>34.5</v>
      </c>
      <c r="F191" s="28">
        <v>36.5</v>
      </c>
      <c r="G191" s="28">
        <v>29.3</v>
      </c>
      <c r="H191" s="29">
        <v>30.5</v>
      </c>
      <c r="I191" s="29">
        <v>31.3</v>
      </c>
    </row>
    <row r="192" spans="1:9" ht="72" hidden="1" outlineLevel="7">
      <c r="A192" s="24" t="s">
        <v>203</v>
      </c>
      <c r="B192" s="12" t="s">
        <v>204</v>
      </c>
      <c r="C192" s="12" t="s">
        <v>205</v>
      </c>
      <c r="D192" s="13">
        <v>10</v>
      </c>
      <c r="E192" s="13">
        <v>0</v>
      </c>
      <c r="F192" s="13">
        <v>12</v>
      </c>
      <c r="G192" s="13">
        <v>12.5</v>
      </c>
      <c r="H192" s="11"/>
      <c r="I192" s="11"/>
    </row>
    <row r="193" spans="1:9" ht="120" hidden="1" outlineLevel="7">
      <c r="A193" s="24" t="s">
        <v>206</v>
      </c>
      <c r="B193" s="14" t="s">
        <v>207</v>
      </c>
      <c r="C193" s="12" t="s">
        <v>178</v>
      </c>
      <c r="D193" s="13">
        <v>0</v>
      </c>
      <c r="E193" s="13">
        <v>7</v>
      </c>
      <c r="F193" s="13">
        <v>0</v>
      </c>
      <c r="G193" s="13">
        <v>0</v>
      </c>
      <c r="H193" s="11"/>
      <c r="I193" s="11"/>
    </row>
    <row r="194" spans="1:9" ht="120" hidden="1" outlineLevel="7">
      <c r="A194" s="24" t="s">
        <v>206</v>
      </c>
      <c r="B194" s="14" t="s">
        <v>207</v>
      </c>
      <c r="C194" s="12" t="s">
        <v>205</v>
      </c>
      <c r="D194" s="13">
        <v>0</v>
      </c>
      <c r="E194" s="13">
        <v>27.5</v>
      </c>
      <c r="F194" s="13">
        <v>0</v>
      </c>
      <c r="G194" s="13">
        <v>0</v>
      </c>
      <c r="H194" s="11"/>
      <c r="I194" s="11"/>
    </row>
    <row r="195" spans="1:9" s="2" customFormat="1" ht="36" outlineLevel="2">
      <c r="A195" s="22" t="s">
        <v>208</v>
      </c>
      <c r="B195" s="9" t="s">
        <v>209</v>
      </c>
      <c r="C195" s="9"/>
      <c r="D195" s="10">
        <f>D196</f>
        <v>8</v>
      </c>
      <c r="E195" s="10">
        <f>E196</f>
        <v>0</v>
      </c>
      <c r="F195" s="10">
        <f>F196</f>
        <v>0</v>
      </c>
      <c r="G195" s="10">
        <f>G196</f>
        <v>0</v>
      </c>
      <c r="H195" s="10">
        <f>H196</f>
        <v>0</v>
      </c>
      <c r="I195" s="10">
        <f>I196</f>
        <v>0</v>
      </c>
    </row>
    <row r="196" spans="1:9" s="6" customFormat="1" ht="38.25" customHeight="1" outlineLevel="3" collapsed="1">
      <c r="A196" s="23" t="s">
        <v>210</v>
      </c>
      <c r="B196" s="27" t="s">
        <v>211</v>
      </c>
      <c r="C196" s="27" t="s">
        <v>178</v>
      </c>
      <c r="D196" s="28">
        <v>8</v>
      </c>
      <c r="E196" s="28">
        <v>0</v>
      </c>
      <c r="F196" s="28">
        <v>0</v>
      </c>
      <c r="G196" s="28">
        <v>0</v>
      </c>
      <c r="H196" s="29">
        <v>0</v>
      </c>
      <c r="I196" s="29">
        <v>0</v>
      </c>
    </row>
    <row r="197" spans="1:9" ht="48" hidden="1" outlineLevel="7">
      <c r="A197" s="24" t="s">
        <v>210</v>
      </c>
      <c r="B197" s="12" t="s">
        <v>211</v>
      </c>
      <c r="C197" s="12" t="s">
        <v>178</v>
      </c>
      <c r="D197" s="13">
        <v>8</v>
      </c>
      <c r="E197" s="13">
        <v>0</v>
      </c>
      <c r="F197" s="13">
        <v>8.2</v>
      </c>
      <c r="G197" s="13">
        <v>8.5</v>
      </c>
      <c r="H197" s="11"/>
      <c r="I197" s="11"/>
    </row>
    <row r="198" spans="1:9" s="2" customFormat="1" ht="65.25" customHeight="1" outlineLevel="2">
      <c r="A198" s="22" t="s">
        <v>212</v>
      </c>
      <c r="B198" s="9" t="s">
        <v>213</v>
      </c>
      <c r="C198" s="9"/>
      <c r="D198" s="10">
        <f>D199</f>
        <v>111.37</v>
      </c>
      <c r="E198" s="10">
        <f>E199</f>
        <v>95.1</v>
      </c>
      <c r="F198" s="10">
        <f>F199</f>
        <v>95.1</v>
      </c>
      <c r="G198" s="10">
        <f>G199</f>
        <v>15.3</v>
      </c>
      <c r="H198" s="10">
        <f>H199</f>
        <v>15.3</v>
      </c>
      <c r="I198" s="10">
        <f>I199</f>
        <v>15.3</v>
      </c>
    </row>
    <row r="199" spans="1:9" s="6" customFormat="1" ht="69.75" customHeight="1" outlineLevel="3" collapsed="1">
      <c r="A199" s="23" t="s">
        <v>214</v>
      </c>
      <c r="B199" s="27" t="s">
        <v>215</v>
      </c>
      <c r="C199" s="27" t="s">
        <v>314</v>
      </c>
      <c r="D199" s="28">
        <v>111.37</v>
      </c>
      <c r="E199" s="28">
        <v>95.1</v>
      </c>
      <c r="F199" s="28">
        <v>95.1</v>
      </c>
      <c r="G199" s="28">
        <v>15.3</v>
      </c>
      <c r="H199" s="29">
        <v>15.3</v>
      </c>
      <c r="I199" s="29">
        <v>15.3</v>
      </c>
    </row>
    <row r="200" spans="1:9" ht="84" hidden="1" outlineLevel="7">
      <c r="A200" s="24" t="s">
        <v>214</v>
      </c>
      <c r="B200" s="12" t="s">
        <v>215</v>
      </c>
      <c r="C200" s="12" t="s">
        <v>96</v>
      </c>
      <c r="D200" s="13">
        <v>95.1</v>
      </c>
      <c r="E200" s="13">
        <v>95.1</v>
      </c>
      <c r="F200" s="13">
        <v>0</v>
      </c>
      <c r="G200" s="13">
        <v>0</v>
      </c>
      <c r="H200" s="11"/>
      <c r="I200" s="11"/>
    </row>
    <row r="201" spans="1:9" ht="84" hidden="1" outlineLevel="7">
      <c r="A201" s="24" t="s">
        <v>214</v>
      </c>
      <c r="B201" s="12" t="s">
        <v>215</v>
      </c>
      <c r="C201" s="12" t="s">
        <v>216</v>
      </c>
      <c r="D201" s="13">
        <v>16.27</v>
      </c>
      <c r="E201" s="13">
        <v>0</v>
      </c>
      <c r="F201" s="13">
        <v>16.27</v>
      </c>
      <c r="G201" s="13">
        <v>16.27</v>
      </c>
      <c r="H201" s="11"/>
      <c r="I201" s="11"/>
    </row>
    <row r="202" spans="1:9" s="2" customFormat="1" ht="24" outlineLevel="2">
      <c r="A202" s="22" t="s">
        <v>217</v>
      </c>
      <c r="B202" s="9" t="s">
        <v>218</v>
      </c>
      <c r="C202" s="9"/>
      <c r="D202" s="10">
        <f>D203</f>
        <v>0</v>
      </c>
      <c r="E202" s="10">
        <f>E203</f>
        <v>0.09</v>
      </c>
      <c r="F202" s="10">
        <f>F203</f>
        <v>0</v>
      </c>
      <c r="G202" s="10">
        <f>G203</f>
        <v>0</v>
      </c>
      <c r="H202" s="10">
        <f>H203</f>
        <v>0</v>
      </c>
      <c r="I202" s="10">
        <f>I203</f>
        <v>0</v>
      </c>
    </row>
    <row r="203" spans="1:9" ht="33.75" outlineLevel="3" collapsed="1">
      <c r="A203" s="24" t="s">
        <v>219</v>
      </c>
      <c r="B203" s="31" t="s">
        <v>220</v>
      </c>
      <c r="C203" s="31" t="s">
        <v>195</v>
      </c>
      <c r="D203" s="32">
        <v>0</v>
      </c>
      <c r="E203" s="32">
        <v>0.09</v>
      </c>
      <c r="F203" s="32">
        <v>0</v>
      </c>
      <c r="G203" s="32">
        <v>0</v>
      </c>
      <c r="H203" s="33">
        <v>0</v>
      </c>
      <c r="I203" s="33">
        <v>0</v>
      </c>
    </row>
    <row r="204" spans="1:9" ht="96" hidden="1" outlineLevel="4" collapsed="1">
      <c r="A204" s="24" t="s">
        <v>221</v>
      </c>
      <c r="B204" s="12" t="s">
        <v>222</v>
      </c>
      <c r="C204" s="12" t="s">
        <v>195</v>
      </c>
      <c r="D204" s="13">
        <v>0</v>
      </c>
      <c r="E204" s="13">
        <v>0.09</v>
      </c>
      <c r="F204" s="13">
        <v>0</v>
      </c>
      <c r="G204" s="13">
        <v>0</v>
      </c>
      <c r="H204" s="11"/>
      <c r="I204" s="11"/>
    </row>
    <row r="205" spans="1:9" ht="96" hidden="1" outlineLevel="7">
      <c r="A205" s="24" t="s">
        <v>221</v>
      </c>
      <c r="B205" s="12" t="s">
        <v>222</v>
      </c>
      <c r="C205" s="12" t="s">
        <v>195</v>
      </c>
      <c r="D205" s="13">
        <v>0</v>
      </c>
      <c r="E205" s="13">
        <v>0.09</v>
      </c>
      <c r="F205" s="13">
        <v>0</v>
      </c>
      <c r="G205" s="13">
        <v>0</v>
      </c>
      <c r="H205" s="11"/>
      <c r="I205" s="11"/>
    </row>
    <row r="206" spans="1:9" s="2" customFormat="1" ht="84" outlineLevel="2">
      <c r="A206" s="22" t="s">
        <v>223</v>
      </c>
      <c r="B206" s="9" t="s">
        <v>224</v>
      </c>
      <c r="C206" s="9"/>
      <c r="D206" s="10">
        <f>D207</f>
        <v>263.5</v>
      </c>
      <c r="E206" s="10">
        <f>E207</f>
        <v>55.1</v>
      </c>
      <c r="F206" s="10">
        <f>F207</f>
        <v>78</v>
      </c>
      <c r="G206" s="10">
        <f>G207</f>
        <v>80.2</v>
      </c>
      <c r="H206" s="10">
        <f>H207</f>
        <v>82.5</v>
      </c>
      <c r="I206" s="10">
        <f>I207</f>
        <v>84.9</v>
      </c>
    </row>
    <row r="207" spans="1:9" s="6" customFormat="1" ht="77.25" customHeight="1" outlineLevel="3" collapsed="1">
      <c r="A207" s="23" t="s">
        <v>223</v>
      </c>
      <c r="B207" s="27" t="s">
        <v>224</v>
      </c>
      <c r="C207" s="27" t="s">
        <v>315</v>
      </c>
      <c r="D207" s="28">
        <v>263.5</v>
      </c>
      <c r="E207" s="28">
        <v>55.1</v>
      </c>
      <c r="F207" s="28">
        <v>78</v>
      </c>
      <c r="G207" s="28">
        <v>80.2</v>
      </c>
      <c r="H207" s="29">
        <v>82.5</v>
      </c>
      <c r="I207" s="29">
        <v>84.9</v>
      </c>
    </row>
    <row r="208" spans="1:9" ht="84" hidden="1" outlineLevel="7">
      <c r="A208" s="24" t="s">
        <v>223</v>
      </c>
      <c r="B208" s="12" t="s">
        <v>224</v>
      </c>
      <c r="C208" s="12" t="s">
        <v>178</v>
      </c>
      <c r="D208" s="13">
        <v>257.5</v>
      </c>
      <c r="E208" s="13">
        <v>0</v>
      </c>
      <c r="F208" s="13">
        <v>265.2</v>
      </c>
      <c r="G208" s="13">
        <v>273.2</v>
      </c>
      <c r="H208" s="11"/>
      <c r="I208" s="11"/>
    </row>
    <row r="209" spans="1:9" ht="84" hidden="1" outlineLevel="7">
      <c r="A209" s="24" t="s">
        <v>223</v>
      </c>
      <c r="B209" s="12" t="s">
        <v>224</v>
      </c>
      <c r="C209" s="12" t="s">
        <v>225</v>
      </c>
      <c r="D209" s="13">
        <v>2</v>
      </c>
      <c r="E209" s="13">
        <v>0</v>
      </c>
      <c r="F209" s="13">
        <v>2</v>
      </c>
      <c r="G209" s="13">
        <v>2</v>
      </c>
      <c r="H209" s="11"/>
      <c r="I209" s="11"/>
    </row>
    <row r="210" spans="1:9" ht="84" hidden="1" outlineLevel="7">
      <c r="A210" s="24" t="s">
        <v>223</v>
      </c>
      <c r="B210" s="12" t="s">
        <v>224</v>
      </c>
      <c r="C210" s="12" t="s">
        <v>226</v>
      </c>
      <c r="D210" s="13">
        <v>4</v>
      </c>
      <c r="E210" s="13">
        <v>0</v>
      </c>
      <c r="F210" s="13">
        <v>4</v>
      </c>
      <c r="G210" s="13">
        <v>4</v>
      </c>
      <c r="H210" s="11"/>
      <c r="I210" s="11"/>
    </row>
    <row r="211" spans="1:9" ht="132" hidden="1" outlineLevel="7">
      <c r="A211" s="24" t="s">
        <v>227</v>
      </c>
      <c r="B211" s="14" t="s">
        <v>228</v>
      </c>
      <c r="C211" s="12" t="s">
        <v>178</v>
      </c>
      <c r="D211" s="13">
        <v>0</v>
      </c>
      <c r="E211" s="13">
        <v>52.1</v>
      </c>
      <c r="F211" s="13">
        <v>0</v>
      </c>
      <c r="G211" s="13">
        <v>0</v>
      </c>
      <c r="H211" s="11"/>
      <c r="I211" s="11"/>
    </row>
    <row r="212" spans="1:9" ht="132" hidden="1" outlineLevel="7">
      <c r="A212" s="24" t="s">
        <v>227</v>
      </c>
      <c r="B212" s="14" t="s">
        <v>228</v>
      </c>
      <c r="C212" s="12" t="s">
        <v>226</v>
      </c>
      <c r="D212" s="13">
        <v>0</v>
      </c>
      <c r="E212" s="13">
        <v>3</v>
      </c>
      <c r="F212" s="13">
        <v>0</v>
      </c>
      <c r="G212" s="13">
        <v>0</v>
      </c>
      <c r="H212" s="11"/>
      <c r="I212" s="11"/>
    </row>
    <row r="213" spans="1:9" s="2" customFormat="1" ht="36" outlineLevel="2">
      <c r="A213" s="22" t="s">
        <v>229</v>
      </c>
      <c r="B213" s="9" t="s">
        <v>230</v>
      </c>
      <c r="C213" s="9"/>
      <c r="D213" s="10">
        <f>D214</f>
        <v>851.6</v>
      </c>
      <c r="E213" s="10">
        <f>E214</f>
        <v>896.72</v>
      </c>
      <c r="F213" s="10">
        <f>F214</f>
        <v>1070.9</v>
      </c>
      <c r="G213" s="10">
        <f>G214</f>
        <v>819.5</v>
      </c>
      <c r="H213" s="10">
        <f>H214</f>
        <v>839.6</v>
      </c>
      <c r="I213" s="10">
        <f>I214</f>
        <v>860.3</v>
      </c>
    </row>
    <row r="214" spans="1:9" s="6" customFormat="1" ht="360.75" customHeight="1" outlineLevel="3">
      <c r="A214" s="23" t="s">
        <v>231</v>
      </c>
      <c r="B214" s="27" t="s">
        <v>232</v>
      </c>
      <c r="C214" s="35" t="s">
        <v>316</v>
      </c>
      <c r="D214" s="28">
        <v>851.6</v>
      </c>
      <c r="E214" s="28">
        <v>896.72</v>
      </c>
      <c r="F214" s="28">
        <v>1070.9</v>
      </c>
      <c r="G214" s="28">
        <v>819.5</v>
      </c>
      <c r="H214" s="29">
        <v>839.6</v>
      </c>
      <c r="I214" s="29">
        <v>860.3</v>
      </c>
    </row>
    <row r="215" spans="1:9" ht="22.5" outlineLevel="1">
      <c r="A215" s="22" t="s">
        <v>234</v>
      </c>
      <c r="B215" s="9" t="s">
        <v>235</v>
      </c>
      <c r="C215" s="9"/>
      <c r="D215" s="10">
        <f>D216+D219</f>
        <v>0</v>
      </c>
      <c r="E215" s="10">
        <f>E216+E219</f>
        <v>4.41</v>
      </c>
      <c r="F215" s="10">
        <f>F216+F219</f>
        <v>3.7</v>
      </c>
      <c r="G215" s="10">
        <f>G216+G219</f>
        <v>0</v>
      </c>
      <c r="H215" s="10">
        <f>H216+H219</f>
        <v>0</v>
      </c>
      <c r="I215" s="10">
        <f>I216+I219</f>
        <v>0</v>
      </c>
    </row>
    <row r="216" spans="1:9" ht="22.5" outlineLevel="2">
      <c r="A216" s="22" t="s">
        <v>236</v>
      </c>
      <c r="B216" s="9" t="s">
        <v>237</v>
      </c>
      <c r="C216" s="9"/>
      <c r="D216" s="10">
        <f>D217</f>
        <v>0</v>
      </c>
      <c r="E216" s="10">
        <f>E217</f>
        <v>0.67</v>
      </c>
      <c r="F216" s="10">
        <f>F217</f>
        <v>0</v>
      </c>
      <c r="G216" s="10">
        <f>G217</f>
        <v>0</v>
      </c>
      <c r="H216" s="10">
        <f>H217</f>
        <v>0</v>
      </c>
      <c r="I216" s="10">
        <f>I217</f>
        <v>0</v>
      </c>
    </row>
    <row r="217" spans="1:9" s="6" customFormat="1" ht="33.75" outlineLevel="3" collapsed="1">
      <c r="A217" s="23" t="s">
        <v>238</v>
      </c>
      <c r="B217" s="27" t="s">
        <v>239</v>
      </c>
      <c r="C217" s="27" t="s">
        <v>96</v>
      </c>
      <c r="D217" s="28">
        <v>0</v>
      </c>
      <c r="E217" s="28">
        <v>0.67</v>
      </c>
      <c r="F217" s="28">
        <v>0</v>
      </c>
      <c r="G217" s="28">
        <v>0</v>
      </c>
      <c r="H217" s="29">
        <v>0</v>
      </c>
      <c r="I217" s="29">
        <v>0</v>
      </c>
    </row>
    <row r="218" spans="1:9" ht="36" hidden="1" outlineLevel="7">
      <c r="A218" s="24" t="s">
        <v>238</v>
      </c>
      <c r="B218" s="12" t="s">
        <v>239</v>
      </c>
      <c r="C218" s="12" t="s">
        <v>96</v>
      </c>
      <c r="D218" s="13">
        <v>0</v>
      </c>
      <c r="E218" s="13">
        <v>0.67</v>
      </c>
      <c r="F218" s="13">
        <v>0</v>
      </c>
      <c r="G218" s="13">
        <v>0</v>
      </c>
      <c r="H218" s="11"/>
      <c r="I218" s="11"/>
    </row>
    <row r="219" spans="1:9" ht="22.5" outlineLevel="2">
      <c r="A219" s="22" t="s">
        <v>240</v>
      </c>
      <c r="B219" s="9" t="s">
        <v>241</v>
      </c>
      <c r="C219" s="9"/>
      <c r="D219" s="10">
        <f>D220</f>
        <v>0</v>
      </c>
      <c r="E219" s="10">
        <f>E220</f>
        <v>3.74</v>
      </c>
      <c r="F219" s="10">
        <f>F220</f>
        <v>3.7</v>
      </c>
      <c r="G219" s="10">
        <f>G220</f>
        <v>0</v>
      </c>
      <c r="H219" s="10">
        <f>H220</f>
        <v>0</v>
      </c>
      <c r="I219" s="10">
        <f>I220</f>
        <v>0</v>
      </c>
    </row>
    <row r="220" spans="1:9" s="6" customFormat="1" ht="33.75" outlineLevel="3" collapsed="1">
      <c r="A220" s="23" t="s">
        <v>242</v>
      </c>
      <c r="B220" s="27" t="s">
        <v>243</v>
      </c>
      <c r="C220" s="27" t="s">
        <v>96</v>
      </c>
      <c r="D220" s="28">
        <v>0</v>
      </c>
      <c r="E220" s="28">
        <v>3.74</v>
      </c>
      <c r="F220" s="28">
        <v>3.7</v>
      </c>
      <c r="G220" s="28">
        <v>0</v>
      </c>
      <c r="H220" s="29">
        <v>0</v>
      </c>
      <c r="I220" s="29">
        <v>0</v>
      </c>
    </row>
    <row r="221" spans="1:9" ht="36" hidden="1" outlineLevel="7">
      <c r="A221" s="24" t="s">
        <v>242</v>
      </c>
      <c r="B221" s="12" t="s">
        <v>243</v>
      </c>
      <c r="C221" s="12" t="s">
        <v>96</v>
      </c>
      <c r="D221" s="13">
        <v>0</v>
      </c>
      <c r="E221" s="13">
        <v>3.74</v>
      </c>
      <c r="F221" s="13">
        <v>0</v>
      </c>
      <c r="G221" s="13">
        <v>0</v>
      </c>
      <c r="H221" s="11"/>
      <c r="I221" s="11"/>
    </row>
    <row r="222" spans="1:9" ht="22.5">
      <c r="A222" s="22" t="s">
        <v>244</v>
      </c>
      <c r="B222" s="9" t="s">
        <v>245</v>
      </c>
      <c r="C222" s="9"/>
      <c r="D222" s="10">
        <f aca="true" t="shared" si="4" ref="D222:I222">D223+D265+D270</f>
        <v>696462.6099999999</v>
      </c>
      <c r="E222" s="10">
        <f t="shared" si="4"/>
        <v>570439.4999999999</v>
      </c>
      <c r="F222" s="10">
        <f t="shared" si="4"/>
        <v>704767.2999999999</v>
      </c>
      <c r="G222" s="10">
        <f t="shared" si="4"/>
        <v>629801.1000000001</v>
      </c>
      <c r="H222" s="10">
        <f t="shared" si="4"/>
        <v>539785.9</v>
      </c>
      <c r="I222" s="10">
        <f t="shared" si="4"/>
        <v>544356.4</v>
      </c>
    </row>
    <row r="223" spans="1:9" ht="36" outlineLevel="1">
      <c r="A223" s="22" t="s">
        <v>246</v>
      </c>
      <c r="B223" s="9" t="s">
        <v>247</v>
      </c>
      <c r="C223" s="9"/>
      <c r="D223" s="10">
        <f aca="true" t="shared" si="5" ref="D223:I223">D224+D227+D243+D260</f>
        <v>687534.2699999999</v>
      </c>
      <c r="E223" s="10">
        <f t="shared" si="5"/>
        <v>561745.9799999999</v>
      </c>
      <c r="F223" s="10">
        <f t="shared" si="5"/>
        <v>696073.7999999999</v>
      </c>
      <c r="G223" s="10">
        <f t="shared" si="5"/>
        <v>629801.1000000001</v>
      </c>
      <c r="H223" s="10">
        <f t="shared" si="5"/>
        <v>539785.9</v>
      </c>
      <c r="I223" s="10">
        <f t="shared" si="5"/>
        <v>544356.4</v>
      </c>
    </row>
    <row r="224" spans="1:9" ht="24" outlineLevel="2">
      <c r="A224" s="22" t="s">
        <v>248</v>
      </c>
      <c r="B224" s="9" t="s">
        <v>249</v>
      </c>
      <c r="C224" s="9"/>
      <c r="D224" s="10">
        <f>D225+D226</f>
        <v>139754.5</v>
      </c>
      <c r="E224" s="10">
        <f>E225+E226</f>
        <v>122828.51</v>
      </c>
      <c r="F224" s="10">
        <f>F225+F226</f>
        <v>150517.8</v>
      </c>
      <c r="G224" s="10">
        <f>G225+G226</f>
        <v>139812.6</v>
      </c>
      <c r="H224" s="10">
        <f>H225+H226</f>
        <v>51523.2</v>
      </c>
      <c r="I224" s="10">
        <f>I225+I226</f>
        <v>55931.5</v>
      </c>
    </row>
    <row r="225" spans="1:9" s="6" customFormat="1" ht="56.25" outlineLevel="4">
      <c r="A225" s="23" t="s">
        <v>250</v>
      </c>
      <c r="B225" s="27" t="s">
        <v>251</v>
      </c>
      <c r="C225" s="27" t="s">
        <v>0</v>
      </c>
      <c r="D225" s="28">
        <v>64943.2</v>
      </c>
      <c r="E225" s="28">
        <v>54119.33</v>
      </c>
      <c r="F225" s="28">
        <v>64943.2</v>
      </c>
      <c r="G225" s="28">
        <v>75903.1</v>
      </c>
      <c r="H225" s="29">
        <v>51523.2</v>
      </c>
      <c r="I225" s="29">
        <v>55931.5</v>
      </c>
    </row>
    <row r="226" spans="1:9" ht="56.25" outlineLevel="7">
      <c r="A226" s="24" t="s">
        <v>252</v>
      </c>
      <c r="B226" s="31" t="s">
        <v>253</v>
      </c>
      <c r="C226" s="31" t="s">
        <v>0</v>
      </c>
      <c r="D226" s="32">
        <v>74811.3</v>
      </c>
      <c r="E226" s="32">
        <v>68709.18</v>
      </c>
      <c r="F226" s="32">
        <v>85574.6</v>
      </c>
      <c r="G226" s="32">
        <v>63909.5</v>
      </c>
      <c r="H226" s="33">
        <v>0</v>
      </c>
      <c r="I226" s="33">
        <v>0</v>
      </c>
    </row>
    <row r="227" spans="1:9" ht="36" outlineLevel="2">
      <c r="A227" s="22" t="s">
        <v>254</v>
      </c>
      <c r="B227" s="9" t="s">
        <v>255</v>
      </c>
      <c r="C227" s="9"/>
      <c r="D227" s="10">
        <f>D228+D230+D232+D234+D236+D238</f>
        <v>60751.82</v>
      </c>
      <c r="E227" s="10">
        <f>E228+E230+E232+E234+E236+E238</f>
        <v>46727.91</v>
      </c>
      <c r="F227" s="10">
        <f>F228+F230+F232+F234+F236+F238</f>
        <v>59805.299999999996</v>
      </c>
      <c r="G227" s="10">
        <f>G228+G230+G232+G234+G236+G238</f>
        <v>9382.1</v>
      </c>
      <c r="H227" s="10">
        <f>H228+H230+H232+H234+H236+H238</f>
        <v>7188.8</v>
      </c>
      <c r="I227" s="10">
        <f>I228+I230+I232+I234+I236+I238</f>
        <v>7188.8</v>
      </c>
    </row>
    <row r="228" spans="1:9" s="6" customFormat="1" ht="34.5" customHeight="1" outlineLevel="4" collapsed="1">
      <c r="A228" s="23" t="s">
        <v>256</v>
      </c>
      <c r="B228" s="27" t="s">
        <v>257</v>
      </c>
      <c r="C228" s="27" t="s">
        <v>96</v>
      </c>
      <c r="D228" s="28">
        <v>78.44</v>
      </c>
      <c r="E228" s="28">
        <v>78.44</v>
      </c>
      <c r="F228" s="28">
        <v>78.4</v>
      </c>
      <c r="G228" s="28">
        <v>0</v>
      </c>
      <c r="H228" s="29">
        <v>0</v>
      </c>
      <c r="I228" s="29">
        <v>0</v>
      </c>
    </row>
    <row r="229" spans="1:9" s="6" customFormat="1" ht="33.75" hidden="1" outlineLevel="7">
      <c r="A229" s="23" t="s">
        <v>256</v>
      </c>
      <c r="B229" s="27" t="s">
        <v>257</v>
      </c>
      <c r="C229" s="27" t="s">
        <v>96</v>
      </c>
      <c r="D229" s="28">
        <v>78.44</v>
      </c>
      <c r="E229" s="28">
        <v>78.44</v>
      </c>
      <c r="F229" s="28">
        <v>0</v>
      </c>
      <c r="G229" s="28">
        <v>0</v>
      </c>
      <c r="H229" s="29"/>
      <c r="I229" s="29"/>
    </row>
    <row r="230" spans="1:9" s="6" customFormat="1" ht="36" customHeight="1" outlineLevel="4" collapsed="1">
      <c r="A230" s="23" t="s">
        <v>258</v>
      </c>
      <c r="B230" s="27" t="s">
        <v>259</v>
      </c>
      <c r="C230" s="27" t="s">
        <v>96</v>
      </c>
      <c r="D230" s="28">
        <v>13554.3</v>
      </c>
      <c r="E230" s="28">
        <v>11488.1</v>
      </c>
      <c r="F230" s="28">
        <v>13554.3</v>
      </c>
      <c r="G230" s="28">
        <v>0</v>
      </c>
      <c r="H230" s="29">
        <v>0</v>
      </c>
      <c r="I230" s="29">
        <v>0</v>
      </c>
    </row>
    <row r="231" spans="1:9" s="6" customFormat="1" ht="33.75" hidden="1" outlineLevel="7">
      <c r="A231" s="23" t="s">
        <v>258</v>
      </c>
      <c r="B231" s="27" t="s">
        <v>259</v>
      </c>
      <c r="C231" s="27" t="s">
        <v>96</v>
      </c>
      <c r="D231" s="28">
        <v>13554.3</v>
      </c>
      <c r="E231" s="28">
        <v>11488.1</v>
      </c>
      <c r="F231" s="28">
        <v>0</v>
      </c>
      <c r="G231" s="28">
        <v>0</v>
      </c>
      <c r="H231" s="29"/>
      <c r="I231" s="29"/>
    </row>
    <row r="232" spans="1:9" s="6" customFormat="1" ht="56.25" outlineLevel="4" collapsed="1">
      <c r="A232" s="23" t="s">
        <v>260</v>
      </c>
      <c r="B232" s="27" t="s">
        <v>261</v>
      </c>
      <c r="C232" s="27" t="s">
        <v>147</v>
      </c>
      <c r="D232" s="28">
        <v>1700</v>
      </c>
      <c r="E232" s="28">
        <v>1700</v>
      </c>
      <c r="F232" s="28">
        <v>1700</v>
      </c>
      <c r="G232" s="28">
        <v>0</v>
      </c>
      <c r="H232" s="29">
        <v>0</v>
      </c>
      <c r="I232" s="29">
        <v>0</v>
      </c>
    </row>
    <row r="233" spans="1:9" s="6" customFormat="1" ht="56.25" hidden="1" outlineLevel="7">
      <c r="A233" s="23" t="s">
        <v>260</v>
      </c>
      <c r="B233" s="27" t="s">
        <v>261</v>
      </c>
      <c r="C233" s="27" t="s">
        <v>147</v>
      </c>
      <c r="D233" s="28">
        <v>1700</v>
      </c>
      <c r="E233" s="28">
        <v>1700</v>
      </c>
      <c r="F233" s="28">
        <v>0</v>
      </c>
      <c r="G233" s="28">
        <v>0</v>
      </c>
      <c r="H233" s="29"/>
      <c r="I233" s="29"/>
    </row>
    <row r="234" spans="1:9" s="6" customFormat="1" ht="45" outlineLevel="4" collapsed="1">
      <c r="A234" s="23" t="s">
        <v>262</v>
      </c>
      <c r="B234" s="27" t="s">
        <v>263</v>
      </c>
      <c r="C234" s="27" t="s">
        <v>146</v>
      </c>
      <c r="D234" s="28">
        <v>118.44</v>
      </c>
      <c r="E234" s="28">
        <v>118.44</v>
      </c>
      <c r="F234" s="28">
        <v>118.4</v>
      </c>
      <c r="G234" s="28">
        <v>0</v>
      </c>
      <c r="H234" s="29">
        <v>0</v>
      </c>
      <c r="I234" s="29">
        <v>0</v>
      </c>
    </row>
    <row r="235" spans="1:9" s="6" customFormat="1" ht="45" hidden="1" outlineLevel="7">
      <c r="A235" s="23" t="s">
        <v>262</v>
      </c>
      <c r="B235" s="27" t="s">
        <v>263</v>
      </c>
      <c r="C235" s="27" t="s">
        <v>146</v>
      </c>
      <c r="D235" s="28">
        <v>118.44</v>
      </c>
      <c r="E235" s="28">
        <v>118.44</v>
      </c>
      <c r="F235" s="28">
        <v>0</v>
      </c>
      <c r="G235" s="28">
        <v>0</v>
      </c>
      <c r="H235" s="29"/>
      <c r="I235" s="29"/>
    </row>
    <row r="236" spans="1:9" s="6" customFormat="1" ht="69" customHeight="1" outlineLevel="3" collapsed="1">
      <c r="A236" s="23" t="s">
        <v>264</v>
      </c>
      <c r="B236" s="27" t="s">
        <v>265</v>
      </c>
      <c r="C236" s="27" t="s">
        <v>146</v>
      </c>
      <c r="D236" s="28">
        <v>513.97</v>
      </c>
      <c r="E236" s="28">
        <v>513.97</v>
      </c>
      <c r="F236" s="28">
        <v>514</v>
      </c>
      <c r="G236" s="28">
        <v>0</v>
      </c>
      <c r="H236" s="29">
        <v>0</v>
      </c>
      <c r="I236" s="29">
        <v>0</v>
      </c>
    </row>
    <row r="237" spans="1:9" s="6" customFormat="1" ht="78.75" hidden="1" outlineLevel="7">
      <c r="A237" s="23" t="s">
        <v>264</v>
      </c>
      <c r="B237" s="27" t="s">
        <v>265</v>
      </c>
      <c r="C237" s="27" t="s">
        <v>146</v>
      </c>
      <c r="D237" s="28">
        <v>513.97</v>
      </c>
      <c r="E237" s="28">
        <v>513.97</v>
      </c>
      <c r="F237" s="28">
        <v>0</v>
      </c>
      <c r="G237" s="28">
        <v>0</v>
      </c>
      <c r="H237" s="29"/>
      <c r="I237" s="29"/>
    </row>
    <row r="238" spans="1:9" s="6" customFormat="1" ht="126" customHeight="1" outlineLevel="4" collapsed="1">
      <c r="A238" s="23" t="s">
        <v>266</v>
      </c>
      <c r="B238" s="27" t="s">
        <v>267</v>
      </c>
      <c r="C238" s="35" t="s">
        <v>317</v>
      </c>
      <c r="D238" s="28">
        <v>44786.67</v>
      </c>
      <c r="E238" s="28">
        <v>32828.96</v>
      </c>
      <c r="F238" s="28">
        <v>43840.2</v>
      </c>
      <c r="G238" s="28">
        <v>9382.1</v>
      </c>
      <c r="H238" s="29">
        <v>7188.8</v>
      </c>
      <c r="I238" s="29">
        <v>7188.8</v>
      </c>
    </row>
    <row r="239" spans="1:9" ht="36" hidden="1" outlineLevel="7">
      <c r="A239" s="24" t="s">
        <v>266</v>
      </c>
      <c r="B239" s="12" t="s">
        <v>267</v>
      </c>
      <c r="C239" s="12" t="s">
        <v>96</v>
      </c>
      <c r="D239" s="13">
        <v>20213.82</v>
      </c>
      <c r="E239" s="13">
        <v>10350.35</v>
      </c>
      <c r="F239" s="13">
        <v>0</v>
      </c>
      <c r="G239" s="13">
        <v>0</v>
      </c>
      <c r="H239" s="11"/>
      <c r="I239" s="11"/>
    </row>
    <row r="240" spans="1:9" ht="72" hidden="1" outlineLevel="7">
      <c r="A240" s="24" t="s">
        <v>266</v>
      </c>
      <c r="B240" s="12" t="s">
        <v>267</v>
      </c>
      <c r="C240" s="12" t="s">
        <v>233</v>
      </c>
      <c r="D240" s="13">
        <v>550</v>
      </c>
      <c r="E240" s="13">
        <v>300</v>
      </c>
      <c r="F240" s="13">
        <v>0</v>
      </c>
      <c r="G240" s="13">
        <v>0</v>
      </c>
      <c r="H240" s="11"/>
      <c r="I240" s="11"/>
    </row>
    <row r="241" spans="1:9" ht="60" hidden="1" outlineLevel="7">
      <c r="A241" s="24" t="s">
        <v>266</v>
      </c>
      <c r="B241" s="12" t="s">
        <v>267</v>
      </c>
      <c r="C241" s="12" t="s">
        <v>146</v>
      </c>
      <c r="D241" s="13">
        <v>10191.31</v>
      </c>
      <c r="E241" s="13">
        <v>10191.31</v>
      </c>
      <c r="F241" s="13">
        <v>0</v>
      </c>
      <c r="G241" s="13">
        <v>0</v>
      </c>
      <c r="H241" s="11"/>
      <c r="I241" s="11"/>
    </row>
    <row r="242" spans="1:9" ht="60" hidden="1" outlineLevel="7">
      <c r="A242" s="24" t="s">
        <v>266</v>
      </c>
      <c r="B242" s="12" t="s">
        <v>267</v>
      </c>
      <c r="C242" s="12" t="s">
        <v>147</v>
      </c>
      <c r="D242" s="13">
        <v>13831.54</v>
      </c>
      <c r="E242" s="13">
        <v>11987.3</v>
      </c>
      <c r="F242" s="13">
        <v>9426.1</v>
      </c>
      <c r="G242" s="13">
        <v>9738.5</v>
      </c>
      <c r="H242" s="11"/>
      <c r="I242" s="11"/>
    </row>
    <row r="243" spans="1:9" ht="24" outlineLevel="2">
      <c r="A243" s="22" t="s">
        <v>268</v>
      </c>
      <c r="B243" s="9" t="s">
        <v>269</v>
      </c>
      <c r="C243" s="9"/>
      <c r="D243" s="10">
        <f>D244+D247+D249+D251+D254+D256+D258+D253</f>
        <v>481451.35</v>
      </c>
      <c r="E243" s="10">
        <f>E244+E247+E249+E251+E254+E256+E258+E253</f>
        <v>386612.95999999996</v>
      </c>
      <c r="F243" s="10">
        <f>F244+F247+F249+F251+F254+F256+F258+F253</f>
        <v>480174.1</v>
      </c>
      <c r="G243" s="10">
        <f>G244+G247+G249+G251+G254+G256+G258+G253</f>
        <v>480044.00000000006</v>
      </c>
      <c r="H243" s="10">
        <f>H244+H247+H249+H251+H254+H256+H258+H253</f>
        <v>480511.5</v>
      </c>
      <c r="I243" s="10">
        <f>I244+I247+I249+I251+I254+I256+I258+I253</f>
        <v>480673.7</v>
      </c>
    </row>
    <row r="244" spans="1:9" s="6" customFormat="1" ht="90" outlineLevel="4" collapsed="1">
      <c r="A244" s="23" t="s">
        <v>270</v>
      </c>
      <c r="B244" s="27" t="s">
        <v>271</v>
      </c>
      <c r="C244" s="27" t="s">
        <v>318</v>
      </c>
      <c r="D244" s="28">
        <v>31879.95</v>
      </c>
      <c r="E244" s="28">
        <v>26020.57</v>
      </c>
      <c r="F244" s="28">
        <v>30591.4</v>
      </c>
      <c r="G244" s="28">
        <v>32293</v>
      </c>
      <c r="H244" s="29">
        <v>32524.7</v>
      </c>
      <c r="I244" s="29">
        <v>32611.2</v>
      </c>
    </row>
    <row r="245" spans="1:9" s="6" customFormat="1" ht="33.75" hidden="1" outlineLevel="7">
      <c r="A245" s="23" t="s">
        <v>270</v>
      </c>
      <c r="B245" s="27" t="s">
        <v>271</v>
      </c>
      <c r="C245" s="27" t="s">
        <v>96</v>
      </c>
      <c r="D245" s="28">
        <v>8716.75</v>
      </c>
      <c r="E245" s="28">
        <v>3841.52</v>
      </c>
      <c r="F245" s="28">
        <v>8893.75</v>
      </c>
      <c r="G245" s="28">
        <v>8893.75</v>
      </c>
      <c r="H245" s="29"/>
      <c r="I245" s="29"/>
    </row>
    <row r="246" spans="1:9" s="6" customFormat="1" ht="56.25" hidden="1" outlineLevel="7">
      <c r="A246" s="23" t="s">
        <v>270</v>
      </c>
      <c r="B246" s="27" t="s">
        <v>271</v>
      </c>
      <c r="C246" s="27" t="s">
        <v>0</v>
      </c>
      <c r="D246" s="28">
        <v>23163.2</v>
      </c>
      <c r="E246" s="28">
        <v>22179.05</v>
      </c>
      <c r="F246" s="28">
        <v>23159.3</v>
      </c>
      <c r="G246" s="28">
        <v>23153.9</v>
      </c>
      <c r="H246" s="29"/>
      <c r="I246" s="29"/>
    </row>
    <row r="247" spans="1:9" s="6" customFormat="1" ht="80.25" customHeight="1" outlineLevel="4" collapsed="1">
      <c r="A247" s="23" t="s">
        <v>272</v>
      </c>
      <c r="B247" s="27" t="s">
        <v>273</v>
      </c>
      <c r="C247" s="27" t="s">
        <v>147</v>
      </c>
      <c r="D247" s="28">
        <v>8281.5</v>
      </c>
      <c r="E247" s="28">
        <v>6581.28</v>
      </c>
      <c r="F247" s="28">
        <v>8281.5</v>
      </c>
      <c r="G247" s="28">
        <v>9412.2</v>
      </c>
      <c r="H247" s="29">
        <v>9810.9</v>
      </c>
      <c r="I247" s="29">
        <v>9810.9</v>
      </c>
    </row>
    <row r="248" spans="1:9" s="6" customFormat="1" ht="78.75" hidden="1" outlineLevel="7">
      <c r="A248" s="23" t="s">
        <v>272</v>
      </c>
      <c r="B248" s="27" t="s">
        <v>273</v>
      </c>
      <c r="C248" s="27" t="s">
        <v>147</v>
      </c>
      <c r="D248" s="28">
        <v>8281.5</v>
      </c>
      <c r="E248" s="28">
        <v>6581.28</v>
      </c>
      <c r="F248" s="28">
        <v>9066.5</v>
      </c>
      <c r="G248" s="28">
        <v>9455.9</v>
      </c>
      <c r="H248" s="29"/>
      <c r="I248" s="29"/>
    </row>
    <row r="249" spans="1:9" s="6" customFormat="1" ht="56.25" outlineLevel="4" collapsed="1">
      <c r="A249" s="23" t="s">
        <v>274</v>
      </c>
      <c r="B249" s="27" t="s">
        <v>275</v>
      </c>
      <c r="C249" s="27" t="s">
        <v>96</v>
      </c>
      <c r="D249" s="28">
        <v>2605.3</v>
      </c>
      <c r="E249" s="28">
        <v>2523.01</v>
      </c>
      <c r="F249" s="28">
        <v>2605.3</v>
      </c>
      <c r="G249" s="28">
        <v>0</v>
      </c>
      <c r="H249" s="29">
        <v>0</v>
      </c>
      <c r="I249" s="29">
        <v>0</v>
      </c>
    </row>
    <row r="250" spans="1:9" s="6" customFormat="1" ht="56.25" hidden="1" outlineLevel="7">
      <c r="A250" s="23" t="s">
        <v>274</v>
      </c>
      <c r="B250" s="27" t="s">
        <v>275</v>
      </c>
      <c r="C250" s="27" t="s">
        <v>96</v>
      </c>
      <c r="D250" s="28">
        <v>2605.3</v>
      </c>
      <c r="E250" s="28">
        <v>2523.01</v>
      </c>
      <c r="F250" s="28">
        <v>0</v>
      </c>
      <c r="G250" s="28">
        <v>0</v>
      </c>
      <c r="H250" s="29"/>
      <c r="I250" s="29"/>
    </row>
    <row r="251" spans="1:9" s="6" customFormat="1" ht="45.75" customHeight="1" outlineLevel="4" collapsed="1">
      <c r="A251" s="23" t="s">
        <v>276</v>
      </c>
      <c r="B251" s="27" t="s">
        <v>277</v>
      </c>
      <c r="C251" s="27" t="s">
        <v>0</v>
      </c>
      <c r="D251" s="28">
        <v>1668.5</v>
      </c>
      <c r="E251" s="28">
        <v>1668.5</v>
      </c>
      <c r="F251" s="28">
        <v>1668.5</v>
      </c>
      <c r="G251" s="28">
        <v>1783.1</v>
      </c>
      <c r="H251" s="29">
        <v>1802.8</v>
      </c>
      <c r="I251" s="29">
        <v>1870.4</v>
      </c>
    </row>
    <row r="252" spans="1:9" s="6" customFormat="1" ht="56.25" hidden="1" outlineLevel="7">
      <c r="A252" s="23" t="s">
        <v>276</v>
      </c>
      <c r="B252" s="27" t="s">
        <v>277</v>
      </c>
      <c r="C252" s="27" t="s">
        <v>0</v>
      </c>
      <c r="D252" s="28">
        <v>1668.5</v>
      </c>
      <c r="E252" s="28">
        <v>1668.5</v>
      </c>
      <c r="F252" s="28">
        <v>1668.5</v>
      </c>
      <c r="G252" s="28">
        <v>1668.5</v>
      </c>
      <c r="H252" s="29"/>
      <c r="I252" s="29"/>
    </row>
    <row r="253" spans="1:9" ht="56.25" outlineLevel="7">
      <c r="A253" s="23" t="s">
        <v>325</v>
      </c>
      <c r="B253" s="27" t="s">
        <v>326</v>
      </c>
      <c r="C253" s="27" t="s">
        <v>96</v>
      </c>
      <c r="D253" s="36">
        <v>0</v>
      </c>
      <c r="E253" s="36">
        <v>0</v>
      </c>
      <c r="F253" s="37">
        <v>11.3</v>
      </c>
      <c r="G253" s="37">
        <v>195.7</v>
      </c>
      <c r="H253" s="37">
        <v>13.1</v>
      </c>
      <c r="I253" s="37">
        <v>21.2</v>
      </c>
    </row>
    <row r="254" spans="1:9" s="6" customFormat="1" ht="78.75" outlineLevel="4" collapsed="1">
      <c r="A254" s="23" t="s">
        <v>278</v>
      </c>
      <c r="B254" s="30" t="s">
        <v>279</v>
      </c>
      <c r="C254" s="27" t="s">
        <v>96</v>
      </c>
      <c r="D254" s="28">
        <v>744.8</v>
      </c>
      <c r="E254" s="28">
        <v>744.8</v>
      </c>
      <c r="F254" s="28">
        <v>744.8</v>
      </c>
      <c r="G254" s="28">
        <v>744.8</v>
      </c>
      <c r="H254" s="29">
        <v>744.8</v>
      </c>
      <c r="I254" s="29">
        <v>744.8</v>
      </c>
    </row>
    <row r="255" spans="1:9" s="6" customFormat="1" ht="78.75" hidden="1" outlineLevel="7">
      <c r="A255" s="23" t="s">
        <v>278</v>
      </c>
      <c r="B255" s="30" t="s">
        <v>279</v>
      </c>
      <c r="C255" s="27" t="s">
        <v>96</v>
      </c>
      <c r="D255" s="28">
        <v>744.8</v>
      </c>
      <c r="E255" s="28">
        <v>744.8</v>
      </c>
      <c r="F255" s="28">
        <v>744.8</v>
      </c>
      <c r="G255" s="28">
        <v>744.8</v>
      </c>
      <c r="H255" s="29"/>
      <c r="I255" s="29"/>
    </row>
    <row r="256" spans="1:9" s="6" customFormat="1" ht="54" customHeight="1" outlineLevel="4" collapsed="1">
      <c r="A256" s="23" t="s">
        <v>280</v>
      </c>
      <c r="B256" s="27" t="s">
        <v>281</v>
      </c>
      <c r="C256" s="27" t="s">
        <v>0</v>
      </c>
      <c r="D256" s="28">
        <v>146.7</v>
      </c>
      <c r="E256" s="28">
        <v>146.7</v>
      </c>
      <c r="F256" s="28">
        <v>146.7</v>
      </c>
      <c r="G256" s="28">
        <v>144.8</v>
      </c>
      <c r="H256" s="29">
        <v>144.8</v>
      </c>
      <c r="I256" s="29">
        <v>144.8</v>
      </c>
    </row>
    <row r="257" spans="1:9" s="6" customFormat="1" ht="56.25" hidden="1" outlineLevel="7">
      <c r="A257" s="23" t="s">
        <v>280</v>
      </c>
      <c r="B257" s="27" t="s">
        <v>281</v>
      </c>
      <c r="C257" s="27" t="s">
        <v>0</v>
      </c>
      <c r="D257" s="28">
        <v>146.7</v>
      </c>
      <c r="E257" s="28">
        <v>146.7</v>
      </c>
      <c r="F257" s="28">
        <v>146.7</v>
      </c>
      <c r="G257" s="28">
        <v>146.7</v>
      </c>
      <c r="H257" s="29"/>
      <c r="I257" s="29"/>
    </row>
    <row r="258" spans="1:9" s="6" customFormat="1" ht="60.75" customHeight="1" outlineLevel="4" collapsed="1">
      <c r="A258" s="23" t="s">
        <v>282</v>
      </c>
      <c r="B258" s="27" t="s">
        <v>283</v>
      </c>
      <c r="C258" s="27" t="s">
        <v>147</v>
      </c>
      <c r="D258" s="28">
        <v>436124.6</v>
      </c>
      <c r="E258" s="28">
        <v>348928.1</v>
      </c>
      <c r="F258" s="28">
        <v>436124.6</v>
      </c>
      <c r="G258" s="28">
        <v>435470.4</v>
      </c>
      <c r="H258" s="29">
        <v>435470.4</v>
      </c>
      <c r="I258" s="29">
        <v>435470.4</v>
      </c>
    </row>
    <row r="259" spans="1:9" ht="60" hidden="1" outlineLevel="7">
      <c r="A259" s="24" t="s">
        <v>282</v>
      </c>
      <c r="B259" s="12" t="s">
        <v>283</v>
      </c>
      <c r="C259" s="12" t="s">
        <v>147</v>
      </c>
      <c r="D259" s="13">
        <v>436124.6</v>
      </c>
      <c r="E259" s="13">
        <v>348928.1</v>
      </c>
      <c r="F259" s="13">
        <v>425177.7</v>
      </c>
      <c r="G259" s="13">
        <v>425177.7</v>
      </c>
      <c r="H259" s="11"/>
      <c r="I259" s="11"/>
    </row>
    <row r="260" spans="1:9" ht="22.5" outlineLevel="2">
      <c r="A260" s="22" t="s">
        <v>284</v>
      </c>
      <c r="B260" s="9" t="s">
        <v>285</v>
      </c>
      <c r="C260" s="9"/>
      <c r="D260" s="10">
        <f>D261</f>
        <v>5576.6</v>
      </c>
      <c r="E260" s="10">
        <f>E261</f>
        <v>5576.6</v>
      </c>
      <c r="F260" s="10">
        <f>F261</f>
        <v>5576.6</v>
      </c>
      <c r="G260" s="10">
        <f>G261</f>
        <v>562.4</v>
      </c>
      <c r="H260" s="10">
        <f>H261</f>
        <v>562.4</v>
      </c>
      <c r="I260" s="10">
        <f>I261</f>
        <v>562.4</v>
      </c>
    </row>
    <row r="261" spans="1:9" s="6" customFormat="1" ht="102.75" customHeight="1" outlineLevel="4" collapsed="1">
      <c r="A261" s="23" t="s">
        <v>286</v>
      </c>
      <c r="B261" s="27" t="s">
        <v>287</v>
      </c>
      <c r="C261" s="27" t="s">
        <v>319</v>
      </c>
      <c r="D261" s="28">
        <v>5576.6</v>
      </c>
      <c r="E261" s="28">
        <v>5576.6</v>
      </c>
      <c r="F261" s="28">
        <v>5576.6</v>
      </c>
      <c r="G261" s="28">
        <v>562.4</v>
      </c>
      <c r="H261" s="29">
        <v>562.4</v>
      </c>
      <c r="I261" s="29">
        <v>562.4</v>
      </c>
    </row>
    <row r="262" spans="1:9" ht="72" hidden="1" outlineLevel="7">
      <c r="A262" s="24" t="s">
        <v>286</v>
      </c>
      <c r="B262" s="12" t="s">
        <v>287</v>
      </c>
      <c r="C262" s="12" t="s">
        <v>96</v>
      </c>
      <c r="D262" s="13">
        <v>5337.6</v>
      </c>
      <c r="E262" s="13">
        <v>5337.6</v>
      </c>
      <c r="F262" s="13">
        <v>337.6</v>
      </c>
      <c r="G262" s="13">
        <v>337.6</v>
      </c>
      <c r="H262" s="11"/>
      <c r="I262" s="11"/>
    </row>
    <row r="263" spans="1:9" ht="72" hidden="1" outlineLevel="7">
      <c r="A263" s="24" t="s">
        <v>286</v>
      </c>
      <c r="B263" s="12" t="s">
        <v>287</v>
      </c>
      <c r="C263" s="12" t="s">
        <v>288</v>
      </c>
      <c r="D263" s="13">
        <v>103</v>
      </c>
      <c r="E263" s="13">
        <v>103</v>
      </c>
      <c r="F263" s="13">
        <v>103</v>
      </c>
      <c r="G263" s="13">
        <v>103</v>
      </c>
      <c r="H263" s="11"/>
      <c r="I263" s="11"/>
    </row>
    <row r="264" spans="1:9" ht="72" hidden="1" outlineLevel="7">
      <c r="A264" s="24" t="s">
        <v>286</v>
      </c>
      <c r="B264" s="12" t="s">
        <v>287</v>
      </c>
      <c r="C264" s="12" t="s">
        <v>0</v>
      </c>
      <c r="D264" s="13">
        <v>136</v>
      </c>
      <c r="E264" s="13">
        <v>136</v>
      </c>
      <c r="F264" s="13">
        <v>136</v>
      </c>
      <c r="G264" s="13">
        <v>136</v>
      </c>
      <c r="H264" s="11"/>
      <c r="I264" s="11"/>
    </row>
    <row r="265" spans="1:9" ht="16.5" customHeight="1" outlineLevel="1">
      <c r="A265" s="22" t="s">
        <v>289</v>
      </c>
      <c r="B265" s="9" t="s">
        <v>290</v>
      </c>
      <c r="C265" s="9"/>
      <c r="D265" s="10">
        <f>D266</f>
        <v>12350</v>
      </c>
      <c r="E265" s="10">
        <f aca="true" t="shared" si="6" ref="E265:I266">E266</f>
        <v>12350</v>
      </c>
      <c r="F265" s="10">
        <f t="shared" si="6"/>
        <v>12350</v>
      </c>
      <c r="G265" s="10">
        <f t="shared" si="6"/>
        <v>0</v>
      </c>
      <c r="H265" s="10">
        <f t="shared" si="6"/>
        <v>0</v>
      </c>
      <c r="I265" s="10">
        <f t="shared" si="6"/>
        <v>0</v>
      </c>
    </row>
    <row r="266" spans="1:9" ht="24" outlineLevel="2">
      <c r="A266" s="22" t="s">
        <v>291</v>
      </c>
      <c r="B266" s="9" t="s">
        <v>292</v>
      </c>
      <c r="C266" s="9"/>
      <c r="D266" s="10">
        <f>D267</f>
        <v>12350</v>
      </c>
      <c r="E266" s="10">
        <f t="shared" si="6"/>
        <v>12350</v>
      </c>
      <c r="F266" s="10">
        <f t="shared" si="6"/>
        <v>12350</v>
      </c>
      <c r="G266" s="10">
        <f t="shared" si="6"/>
        <v>0</v>
      </c>
      <c r="H266" s="10">
        <f t="shared" si="6"/>
        <v>0</v>
      </c>
      <c r="I266" s="10">
        <f t="shared" si="6"/>
        <v>0</v>
      </c>
    </row>
    <row r="267" spans="1:9" s="6" customFormat="1" ht="22.5" outlineLevel="3" collapsed="1">
      <c r="A267" s="23" t="s">
        <v>293</v>
      </c>
      <c r="B267" s="27" t="s">
        <v>292</v>
      </c>
      <c r="C267" s="27"/>
      <c r="D267" s="28">
        <v>12350</v>
      </c>
      <c r="E267" s="28">
        <v>12350</v>
      </c>
      <c r="F267" s="28">
        <v>12350</v>
      </c>
      <c r="G267" s="28">
        <v>0</v>
      </c>
      <c r="H267" s="29">
        <v>0</v>
      </c>
      <c r="I267" s="29">
        <v>0</v>
      </c>
    </row>
    <row r="268" spans="1:9" ht="36" hidden="1" outlineLevel="7">
      <c r="A268" s="24" t="s">
        <v>293</v>
      </c>
      <c r="B268" s="12" t="s">
        <v>292</v>
      </c>
      <c r="C268" s="12" t="s">
        <v>96</v>
      </c>
      <c r="D268" s="13">
        <v>10550</v>
      </c>
      <c r="E268" s="13">
        <v>10550</v>
      </c>
      <c r="F268" s="13">
        <v>0</v>
      </c>
      <c r="G268" s="13">
        <v>0</v>
      </c>
      <c r="H268" s="11"/>
      <c r="I268" s="11"/>
    </row>
    <row r="269" spans="1:9" ht="60" hidden="1" outlineLevel="7">
      <c r="A269" s="24" t="s">
        <v>293</v>
      </c>
      <c r="B269" s="12" t="s">
        <v>292</v>
      </c>
      <c r="C269" s="12" t="s">
        <v>146</v>
      </c>
      <c r="D269" s="13">
        <v>1800</v>
      </c>
      <c r="E269" s="13">
        <v>1800</v>
      </c>
      <c r="F269" s="13">
        <v>0</v>
      </c>
      <c r="G269" s="13">
        <v>0</v>
      </c>
      <c r="H269" s="11"/>
      <c r="I269" s="11"/>
    </row>
    <row r="270" spans="1:9" ht="48" outlineLevel="1">
      <c r="A270" s="22" t="s">
        <v>294</v>
      </c>
      <c r="B270" s="9" t="s">
        <v>295</v>
      </c>
      <c r="C270" s="9" t="s">
        <v>96</v>
      </c>
      <c r="D270" s="10">
        <f>D271</f>
        <v>-3421.66</v>
      </c>
      <c r="E270" s="10">
        <f aca="true" t="shared" si="7" ref="E270:H271">E271</f>
        <v>-3656.48</v>
      </c>
      <c r="F270" s="10">
        <f t="shared" si="7"/>
        <v>-3656.5</v>
      </c>
      <c r="G270" s="10">
        <f t="shared" si="7"/>
        <v>0</v>
      </c>
      <c r="H270" s="10">
        <f t="shared" si="7"/>
        <v>0</v>
      </c>
      <c r="I270" s="10">
        <f>I271</f>
        <v>0</v>
      </c>
    </row>
    <row r="271" spans="1:9" ht="51" customHeight="1" outlineLevel="2">
      <c r="A271" s="22" t="s">
        <v>296</v>
      </c>
      <c r="B271" s="9" t="s">
        <v>297</v>
      </c>
      <c r="C271" s="9" t="s">
        <v>96</v>
      </c>
      <c r="D271" s="10">
        <f>D272</f>
        <v>-3421.66</v>
      </c>
      <c r="E271" s="10">
        <f t="shared" si="7"/>
        <v>-3656.48</v>
      </c>
      <c r="F271" s="10">
        <f t="shared" si="7"/>
        <v>-3656.5</v>
      </c>
      <c r="G271" s="10">
        <f t="shared" si="7"/>
        <v>0</v>
      </c>
      <c r="H271" s="10">
        <f t="shared" si="7"/>
        <v>0</v>
      </c>
      <c r="I271" s="10">
        <f>I272</f>
        <v>0</v>
      </c>
    </row>
    <row r="272" spans="1:9" s="6" customFormat="1" ht="45" outlineLevel="3" collapsed="1">
      <c r="A272" s="23" t="s">
        <v>298</v>
      </c>
      <c r="B272" s="27" t="s">
        <v>299</v>
      </c>
      <c r="C272" s="27" t="s">
        <v>96</v>
      </c>
      <c r="D272" s="28">
        <v>-3421.66</v>
      </c>
      <c r="E272" s="28">
        <v>-3656.48</v>
      </c>
      <c r="F272" s="28">
        <v>-3656.5</v>
      </c>
      <c r="G272" s="28">
        <v>0</v>
      </c>
      <c r="H272" s="29">
        <v>0</v>
      </c>
      <c r="I272" s="29">
        <v>0</v>
      </c>
    </row>
    <row r="273" spans="1:9" ht="60" hidden="1" outlineLevel="7">
      <c r="A273" s="25" t="s">
        <v>298</v>
      </c>
      <c r="B273" s="16" t="s">
        <v>299</v>
      </c>
      <c r="C273" s="16" t="s">
        <v>96</v>
      </c>
      <c r="D273" s="17">
        <v>-3421.66</v>
      </c>
      <c r="E273" s="17">
        <v>-3656.48</v>
      </c>
      <c r="F273" s="17">
        <v>0</v>
      </c>
      <c r="G273" s="17">
        <v>0</v>
      </c>
      <c r="H273" s="18"/>
      <c r="I273" s="18"/>
    </row>
    <row r="274" spans="1:9" ht="12.75">
      <c r="A274" s="26" t="s">
        <v>320</v>
      </c>
      <c r="B274" s="19"/>
      <c r="C274" s="19"/>
      <c r="D274" s="20">
        <f>D222+D8</f>
        <v>924021.9199999999</v>
      </c>
      <c r="E274" s="20">
        <f>E222+E8</f>
        <v>744245.2599999999</v>
      </c>
      <c r="F274" s="20">
        <f>F222+F8</f>
        <v>925076.2</v>
      </c>
      <c r="G274" s="20">
        <f>G222+G8</f>
        <v>849320.0000000001</v>
      </c>
      <c r="H274" s="21">
        <f>H222+H8</f>
        <v>763300</v>
      </c>
      <c r="I274" s="21">
        <f>I222+I8</f>
        <v>772040</v>
      </c>
    </row>
    <row r="277" ht="33" customHeight="1"/>
  </sheetData>
  <sheetProtection/>
  <mergeCells count="10">
    <mergeCell ref="A1:I1"/>
    <mergeCell ref="A2:I2"/>
    <mergeCell ref="A3:I3"/>
    <mergeCell ref="A4:I4"/>
    <mergeCell ref="A6:B6"/>
    <mergeCell ref="E6:E7"/>
    <mergeCell ref="C6:C7"/>
    <mergeCell ref="G6:I6"/>
    <mergeCell ref="D6:D7"/>
    <mergeCell ref="F6:F7"/>
  </mergeCells>
  <printOptions horizontalCentered="1"/>
  <pageMargins left="0" right="0" top="0.5905511811023623" bottom="0.5905511811023623"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Stepanec</dc:creator>
  <cp:keywords/>
  <dc:description>POI HSSF rep:2.43.2.36</dc:description>
  <cp:lastModifiedBy>Nastya</cp:lastModifiedBy>
  <cp:lastPrinted>2017-11-14T08:11:44Z</cp:lastPrinted>
  <dcterms:created xsi:type="dcterms:W3CDTF">2017-11-13T12:14:39Z</dcterms:created>
  <dcterms:modified xsi:type="dcterms:W3CDTF">2017-12-05T09:25:12Z</dcterms:modified>
  <cp:category/>
  <cp:version/>
  <cp:contentType/>
  <cp:contentStatus/>
</cp:coreProperties>
</file>