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0"/>
  </bookViews>
  <sheets>
    <sheet name="Приложение 1" sheetId="1" r:id="rId1"/>
    <sheet name="Приложение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  <sheet name="Приложение 10" sheetId="10" r:id="rId10"/>
  </sheets>
  <definedNames>
    <definedName name="_xlnm.Print_Titles" localSheetId="4">'Приложение 5'!$12:$13</definedName>
    <definedName name="_xlnm.Print_Titles" localSheetId="5">'Приложение 6'!$12:$14</definedName>
    <definedName name="_xlnm.Print_Area" localSheetId="0">'Приложение 1'!$A$1:$F$58</definedName>
    <definedName name="_xlnm.Print_Area" localSheetId="4">'Приложение 5'!$A$1:$L$23</definedName>
    <definedName name="_xlnm.Print_Area" localSheetId="5">'Приложение 6'!$A$1:$R$24</definedName>
    <definedName name="_xlnm.Print_Area" localSheetId="1">'Приложение2'!$A$1:$G$62</definedName>
  </definedNames>
  <calcPr fullCalcOnLoad="1"/>
</workbook>
</file>

<file path=xl/sharedStrings.xml><?xml version="1.0" encoding="utf-8"?>
<sst xmlns="http://schemas.openxmlformats.org/spreadsheetml/2006/main" count="915" uniqueCount="201">
  <si>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</si>
  <si>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</si>
  <si>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</si>
  <si>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</si>
  <si>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</si>
  <si>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</si>
  <si>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</si>
  <si>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</si>
  <si>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</si>
  <si>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</si>
  <si>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</si>
  <si>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</si>
  <si>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</si>
  <si>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</si>
  <si>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</si>
  <si>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</si>
  <si>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</si>
  <si>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</si>
  <si>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</si>
  <si>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</si>
  <si>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</si>
  <si>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</si>
  <si>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</si>
  <si>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>Уличное освещение</t>
  </si>
  <si>
    <t xml:space="preserve">Наименование 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</si>
  <si>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</si>
  <si>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</si>
  <si>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образования</t>
  </si>
  <si>
    <t>1 11 05035 10 0000 120</t>
  </si>
  <si>
    <t>1 11 08050 10 0000 120</t>
  </si>
  <si>
    <t>1 11 09045 10 0000 120</t>
  </si>
  <si>
    <t>1 17 01050 10 0000 180</t>
  </si>
  <si>
    <t>1 17 05050 10 0000 180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</si>
  <si>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</si>
  <si>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</si>
  <si>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Межбюджетные трансферты</t>
  </si>
  <si>
    <t>00</t>
  </si>
  <si>
    <t>918</t>
  </si>
  <si>
    <t>Другие общегосударственные вопросы</t>
  </si>
  <si>
    <t>Приложение 5</t>
  </si>
  <si>
    <t>1.</t>
  </si>
  <si>
    <t>Кредиты, полученные от кредитных организаций</t>
  </si>
  <si>
    <t>Привлечение средств</t>
  </si>
  <si>
    <t>2.</t>
  </si>
  <si>
    <t>Бюджетные кредиты от других бюджетов бюджетной системы Российской Федерации</t>
  </si>
  <si>
    <t>№ п/п</t>
  </si>
  <si>
    <t>Цель гарантирования</t>
  </si>
  <si>
    <t>Сумма гарантирования (тыс. руб.)</t>
  </si>
  <si>
    <t>ИТОГО</t>
  </si>
  <si>
    <t>Объем бюджетных ассигнований на исполнение гарантий по возможным гарантийным случаям (тыс. руб.)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</si>
  <si>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</si>
  <si>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</si>
  <si>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</si>
  <si>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</si>
  <si>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</si>
  <si>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</si>
  <si>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</si>
  <si>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</si>
  <si>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</si>
  <si>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</si>
  <si>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01 05 02 01 10 0000 510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</si>
  <si>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</si>
  <si>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</si>
  <si>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</si>
  <si>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01 05 02 01 10 0000 610</t>
  </si>
  <si>
    <t xml:space="preserve"> </t>
  </si>
  <si>
    <t>Приложение 6</t>
  </si>
  <si>
    <t>Код главы</t>
  </si>
  <si>
    <t>Код группы, подгруппы, статьи и вида источников</t>
  </si>
  <si>
    <t>Наименование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</si>
  <si>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</si>
  <si>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</si>
  <si>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7</t>
  </si>
  <si>
    <t>Приложение 8</t>
  </si>
  <si>
    <t>13</t>
  </si>
  <si>
    <t>Осуществление первичного воинского учета на территориях, где отсутствуют военные комиссариаты</t>
  </si>
  <si>
    <t>1 13 01995 10 0000 130</t>
  </si>
  <si>
    <t>1 13 02995 10 0000 130</t>
  </si>
  <si>
    <t>1 14 02052 10 0000 410</t>
  </si>
  <si>
    <t>1 14 02052 10 0000 440</t>
  </si>
  <si>
    <t>1 14 02053 10 0000 410</t>
  </si>
  <si>
    <t>1 14 02053 10 0000 440</t>
  </si>
  <si>
    <t>1 11 05025 10 0000 120</t>
  </si>
  <si>
    <t>1 14 06025 10 0000 430</t>
  </si>
  <si>
    <t>Сумма (тыс. рублей)</t>
  </si>
  <si>
    <t>к решению Совета сельского поселения "Кипиево"</t>
  </si>
  <si>
    <t>Администрация сельского поселения «Кипиево»</t>
  </si>
  <si>
    <t>1.1. Перечень подлежащих предоставлению муниципальных гарантий сельского поселения "Кипиево"</t>
  </si>
  <si>
    <t>1.2. Общий объем бюджетных ассигнований, предусмотренных на исполнение муниципальных гарантий сельского поселения "Кипиево" по возможным гарантийным случаям</t>
  </si>
  <si>
    <t>Исполнение муниципальных гарантий сельского поселения "Кипиево"</t>
  </si>
  <si>
    <t>За счет источников финансирования дефицита бюджета сельского поселения "Кипиево"</t>
  </si>
  <si>
    <t>За счет расходов бюджета сельского поселения "Кипиево"</t>
  </si>
  <si>
    <t>Администрация сельского поселения "Кипиево" ИНН 1119005135 КПП 111901001</t>
  </si>
  <si>
    <t>Выполнение других обязательств государства</t>
  </si>
  <si>
    <t>09</t>
  </si>
  <si>
    <t>Условно утверждаемые (утвержденные) расходы</t>
  </si>
  <si>
    <t>2 07 05010 10 0000 180</t>
  </si>
  <si>
    <t>2 07 05020 10 0000 180</t>
  </si>
  <si>
    <t>2 07 05030 10 0000 180</t>
  </si>
  <si>
    <t>Приложение 4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</si>
  <si>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</si>
  <si>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</si>
  <si>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</si>
  <si>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</si>
  <si>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</si>
  <si>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</si>
  <si>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</si>
  <si>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</si>
  <si>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</si>
  <si>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Прочие мероприятия по благоустройству сельских поселений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</si>
  <si>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</si>
  <si>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</si>
  <si>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</si>
  <si>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</si>
  <si>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Перечень главных администраторов доходов бюджета сельского поселения   "Кипиево"</t>
  </si>
  <si>
    <t>Перечень главных администраторов источников финансирования дефицита бюджета сельского поселения "Кипиево"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</si>
  <si>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</si>
  <si>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2018 год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</si>
  <si>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</si>
  <si>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</si>
  <si>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</si>
  <si>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</si>
  <si>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</si>
  <si>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</si>
  <si>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</si>
  <si>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</si>
  <si>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</si>
  <si>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</si>
  <si>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</si>
  <si>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</si>
  <si>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</si>
  <si>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Содержание улично-дорожной сети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</si>
  <si>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</si>
  <si>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</si>
  <si>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</si>
  <si>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</si>
  <si>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</si>
  <si>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</si>
  <si>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доходы от оказания платных услуг (работ) получателями средств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</si>
  <si>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</si>
  <si>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</si>
  <si>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</si>
  <si>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</si>
  <si>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</si>
  <si>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</si>
  <si>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</si>
  <si>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</si>
  <si>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</si>
  <si>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</si>
  <si>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</si>
  <si>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</si>
  <si>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Субсидии бюджетам сельских поселений на бюджетные инвестиции в объекты капитального строительства собственности муниципальных образований</t>
  </si>
  <si>
    <t>Прочие субсидии бюджетам сельских поселений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</si>
  <si>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</si>
  <si>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</si>
  <si>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</si>
  <si>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</si>
  <si>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</si>
  <si>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</si>
  <si>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Наименование главного администратора доходов бюджета  сельского поселения "Кипиево"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</si>
  <si>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</si>
  <si>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>2019 год</t>
  </si>
  <si>
    <t>Погашение основной суммы долга</t>
  </si>
  <si>
    <t>Категория принципала</t>
  </si>
  <si>
    <t>Наличие права регрессного требования</t>
  </si>
  <si>
    <t xml:space="preserve">Дотации бюджетам сельских поселений на выравнивание бюджетной обеспеченности </t>
  </si>
  <si>
    <t>2 02 15001 10 0000 151</t>
  </si>
  <si>
    <t xml:space="preserve">Дотации бюджетам сельских поселений на обеспечение сбалансированности бюджетов </t>
  </si>
  <si>
    <t>2 02 15002 10 0000 151</t>
  </si>
  <si>
    <t>Субсидии бюджетам сельских поселений на реализацию федеральных целевых программ</t>
  </si>
  <si>
    <t>2 02 20051 10 0000 151</t>
  </si>
  <si>
    <t>2 02 20077 10 0000 151</t>
  </si>
  <si>
    <t>2 02 29999 10 0000 151</t>
  </si>
  <si>
    <t>2 02 35930 10 0000 151</t>
  </si>
  <si>
    <t>2 02 35118 10 0000 151</t>
  </si>
  <si>
    <t>2 02 30024 10 0000 151</t>
  </si>
  <si>
    <t>2 02 40014 10 0000 151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</si>
  <si>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</si>
  <si>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</si>
  <si>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"О бюджете сельского поселения "Кипиево" на 2018 год и</t>
  </si>
  <si>
    <t>плановый период 2019 и 2020 годов"</t>
  </si>
  <si>
    <t>Распределение бюджетных ассигнований по разделам, подразделам, целевым статьям, группам видов расходов классификации расходов бюджетов на 2018 год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</si>
  <si>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плановый период 2019 и 2020  годов</t>
  </si>
  <si>
    <t>2020 год</t>
  </si>
  <si>
    <t>Ведомственная структура расходов бюджета сельского поселения "Кипиево" на 2018 год</t>
  </si>
  <si>
    <t>Ведомственная структура расходов бюджета сельского поселения "Кипиево" на плановый период 2019 и 2020  годов</t>
  </si>
  <si>
    <t xml:space="preserve"> финансирования дефицита бюджета сельского поселения "Кипиево" на 2018 год</t>
  </si>
  <si>
    <t>"О бюджете сельского поселения "Кипиево" на 2018 год и</t>
  </si>
  <si>
    <t xml:space="preserve"> финансирования дефицита бюджета сельского поселения "Кипиево" на плановый период                    2019 и 2020 годов</t>
  </si>
  <si>
    <t xml:space="preserve">  "О бюджете сельского поселения "Кипиево" на 2018 год и</t>
  </si>
  <si>
    <r>
      <t xml:space="preserve">Вид </t>
    </r>
    <r>
      <rPr>
        <b/>
        <sz val="10"/>
        <rFont val="Arial"/>
        <family val="2"/>
      </rPr>
      <t>заимствований</t>
    </r>
  </si>
  <si>
    <t>плановй период 2019 и 2020 годов"</t>
  </si>
  <si>
    <t>Программа муниципальных гарантий сельского поселения "Кипиево" в валюте Российской Федерации на 2018 год и плановй период 2019 и 2020 годов</t>
  </si>
  <si>
    <t>Приложение 9</t>
  </si>
  <si>
    <t xml:space="preserve">                                                                                                                            Приложение 10</t>
  </si>
  <si>
    <t>Программа муниципальных заимствований сельского поселения "Кипиево" на 2018 год и  плановый период 2019 и 2020 годов</t>
  </si>
  <si>
    <t xml:space="preserve">2 19 35118 10 0000 151
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</si>
  <si>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
</t>
  </si>
  <si>
    <t>от 22 декабря 2017 г. № IV-14/1</t>
  </si>
  <si>
    <t xml:space="preserve">                                                                  от 22 декабря 2017 г. № IV-14/1</t>
  </si>
  <si>
    <t xml:space="preserve">                                                                                                                                     от 22 декабря 2017 г. № IV-14/1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</si>
</sst>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43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9"/>
      <name val="Arial Cyr"/>
      <family val="0"/>
    </font>
    <font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wrapText="1"/>
    </xf>
    <xf numFmtId="0" fontId="7" fillId="0" borderId="0" xfId="0" applyFont="1" applyFill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3" fontId="18" fillId="0" borderId="0" xfId="55" applyNumberFormat="1" applyFont="1" applyFill="1" applyAlignment="1">
      <alignment vertical="top"/>
      <protection/>
    </xf>
    <xf numFmtId="184" fontId="18" fillId="0" borderId="0" xfId="55" applyNumberFormat="1" applyFont="1" applyFill="1" applyAlignment="1">
      <alignment vertical="top"/>
      <protection/>
    </xf>
    <xf numFmtId="182" fontId="18" fillId="0" borderId="0" xfId="55" applyNumberFormat="1" applyFont="1" applyFill="1" applyAlignment="1">
      <alignment vertical="top"/>
      <protection/>
    </xf>
    <xf numFmtId="0" fontId="18" fillId="0" borderId="0" xfId="55" applyFont="1" applyFill="1" applyAlignment="1">
      <alignment vertical="top"/>
      <protection/>
    </xf>
    <xf numFmtId="169" fontId="18" fillId="0" borderId="0" xfId="55" applyNumberFormat="1" applyFont="1" applyFill="1" applyAlignment="1">
      <alignment horizontal="right" vertical="top"/>
      <protection/>
    </xf>
    <xf numFmtId="169" fontId="19" fillId="0" borderId="0" xfId="55" applyNumberFormat="1" applyFont="1" applyFill="1" applyAlignment="1">
      <alignment horizontal="right" vertical="top"/>
      <protection/>
    </xf>
    <xf numFmtId="0" fontId="19" fillId="0" borderId="0" xfId="55" applyFont="1" applyFill="1" applyAlignment="1">
      <alignment vertical="top"/>
      <protection/>
    </xf>
    <xf numFmtId="182" fontId="8" fillId="0" borderId="13" xfId="55" applyNumberFormat="1" applyFont="1" applyFill="1" applyBorder="1" applyAlignment="1">
      <alignment vertical="center" wrapText="1"/>
      <protection/>
    </xf>
    <xf numFmtId="169" fontId="8" fillId="0" borderId="10" xfId="55" applyNumberFormat="1" applyFont="1" applyFill="1" applyBorder="1" applyAlignment="1">
      <alignment horizontal="center" vertical="center" wrapText="1"/>
      <protection/>
    </xf>
    <xf numFmtId="169" fontId="8" fillId="0" borderId="10" xfId="55" applyNumberFormat="1" applyFont="1" applyFill="1" applyBorder="1" applyAlignment="1">
      <alignment horizontal="center" vertical="top" wrapText="1"/>
      <protection/>
    </xf>
    <xf numFmtId="0" fontId="1" fillId="0" borderId="0" xfId="55" applyFont="1" applyFill="1" applyAlignment="1">
      <alignment vertical="top"/>
      <protection/>
    </xf>
    <xf numFmtId="49" fontId="8" fillId="0" borderId="13" xfId="55" applyNumberFormat="1" applyFont="1" applyFill="1" applyBorder="1" applyAlignment="1">
      <alignment vertical="top"/>
      <protection/>
    </xf>
    <xf numFmtId="49" fontId="8" fillId="0" borderId="10" xfId="55" applyNumberFormat="1" applyFont="1" applyFill="1" applyBorder="1" applyAlignment="1">
      <alignment horizontal="center" vertical="top" wrapText="1"/>
      <protection/>
    </xf>
    <xf numFmtId="49" fontId="8" fillId="0" borderId="10" xfId="55" applyNumberFormat="1" applyFont="1" applyFill="1" applyBorder="1" applyAlignment="1">
      <alignment horizontal="center" vertical="top"/>
      <protection/>
    </xf>
    <xf numFmtId="0" fontId="8" fillId="0" borderId="14" xfId="55" applyFont="1" applyFill="1" applyBorder="1" applyAlignment="1">
      <alignment vertical="top" wrapText="1"/>
      <protection/>
    </xf>
    <xf numFmtId="4" fontId="8" fillId="0" borderId="14" xfId="55" applyNumberFormat="1" applyFont="1" applyFill="1" applyBorder="1" applyAlignment="1">
      <alignment horizontal="right" vertical="top" wrapText="1"/>
      <protection/>
    </xf>
    <xf numFmtId="187" fontId="8" fillId="0" borderId="0" xfId="55" applyNumberFormat="1" applyFont="1" applyFill="1" applyBorder="1" applyAlignment="1">
      <alignment vertical="top"/>
      <protection/>
    </xf>
    <xf numFmtId="0" fontId="8" fillId="0" borderId="0" xfId="55" applyFont="1" applyFill="1" applyAlignment="1">
      <alignment vertical="top"/>
      <protection/>
    </xf>
    <xf numFmtId="0" fontId="8" fillId="0" borderId="10" xfId="55" applyFont="1" applyFill="1" applyBorder="1" applyAlignment="1">
      <alignment vertical="top" wrapText="1"/>
      <protection/>
    </xf>
    <xf numFmtId="4" fontId="8" fillId="0" borderId="10" xfId="55" applyNumberFormat="1" applyFont="1" applyFill="1" applyBorder="1" applyAlignment="1">
      <alignment horizontal="right" vertical="top"/>
      <protection/>
    </xf>
    <xf numFmtId="187" fontId="1" fillId="0" borderId="0" xfId="55" applyNumberFormat="1" applyFont="1" applyFill="1" applyBorder="1" applyAlignment="1">
      <alignment vertical="top"/>
      <protection/>
    </xf>
    <xf numFmtId="0" fontId="1" fillId="0" borderId="10" xfId="55" applyFont="1" applyFill="1" applyBorder="1" applyAlignment="1">
      <alignment vertical="top" wrapText="1"/>
      <protection/>
    </xf>
    <xf numFmtId="4" fontId="1" fillId="0" borderId="10" xfId="55" applyNumberFormat="1" applyFont="1" applyFill="1" applyBorder="1" applyAlignment="1">
      <alignment horizontal="right" vertical="top"/>
      <protection/>
    </xf>
    <xf numFmtId="0" fontId="9" fillId="0" borderId="10" xfId="55" applyFont="1" applyFill="1" applyBorder="1" applyAlignment="1">
      <alignment vertical="top" wrapText="1"/>
      <protection/>
    </xf>
    <xf numFmtId="0" fontId="18" fillId="0" borderId="0" xfId="55" applyFont="1" applyFill="1" applyAlignment="1">
      <alignment vertical="top" wrapText="1"/>
      <protection/>
    </xf>
    <xf numFmtId="0" fontId="11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0" xfId="55" applyFont="1" applyFill="1" applyAlignment="1">
      <alignment horizontal="right" vertical="top" wrapText="1"/>
      <protection/>
    </xf>
    <xf numFmtId="0" fontId="6" fillId="0" borderId="0" xfId="54" applyFont="1" applyAlignment="1" applyProtection="1">
      <alignment horizontal="right"/>
      <protection locked="0"/>
    </xf>
    <xf numFmtId="0" fontId="0" fillId="0" borderId="10" xfId="0" applyBorder="1" applyAlignment="1">
      <alignment horizontal="center" vertical="center" wrapText="1"/>
    </xf>
    <xf numFmtId="0" fontId="1" fillId="0" borderId="10" xfId="55" applyFont="1" applyFill="1" applyBorder="1" applyAlignment="1">
      <alignment vertical="top"/>
      <protection/>
    </xf>
    <xf numFmtId="4" fontId="8" fillId="0" borderId="10" xfId="55" applyNumberFormat="1" applyFont="1" applyFill="1" applyBorder="1" applyAlignment="1">
      <alignment horizontal="right" vertical="top" wrapText="1"/>
      <protection/>
    </xf>
    <xf numFmtId="187" fontId="8" fillId="0" borderId="10" xfId="55" applyNumberFormat="1" applyFont="1" applyFill="1" applyBorder="1" applyAlignment="1">
      <alignment vertical="top"/>
      <protection/>
    </xf>
    <xf numFmtId="0" fontId="8" fillId="0" borderId="10" xfId="55" applyFont="1" applyFill="1" applyBorder="1" applyAlignment="1">
      <alignment vertical="top"/>
      <protection/>
    </xf>
    <xf numFmtId="187" fontId="1" fillId="0" borderId="10" xfId="55" applyNumberFormat="1" applyFont="1" applyFill="1" applyBorder="1" applyAlignment="1">
      <alignment vertical="top"/>
      <protection/>
    </xf>
    <xf numFmtId="0" fontId="8" fillId="0" borderId="10" xfId="55" applyFont="1" applyFill="1" applyBorder="1" applyAlignment="1">
      <alignment horizontal="center" vertical="top"/>
      <protection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8" fillId="0" borderId="10" xfId="55" applyFont="1" applyFill="1" applyBorder="1" applyAlignment="1">
      <alignment horizontal="center" vertical="distributed" wrapText="1"/>
      <protection/>
    </xf>
    <xf numFmtId="20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200" fontId="3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199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right" wrapText="1"/>
    </xf>
    <xf numFmtId="11" fontId="38" fillId="0" borderId="10" xfId="0" applyNumberFormat="1" applyFont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wrapText="1"/>
    </xf>
    <xf numFmtId="200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left" vertical="center" wrapText="1" shrinkToFit="1"/>
    </xf>
    <xf numFmtId="2" fontId="5" fillId="0" borderId="10" xfId="0" applyNumberFormat="1" applyFont="1" applyBorder="1" applyAlignment="1">
      <alignment horizontal="right" wrapText="1"/>
    </xf>
    <xf numFmtId="49" fontId="40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49" fontId="40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right" wrapText="1"/>
    </xf>
    <xf numFmtId="49" fontId="5" fillId="0" borderId="10" xfId="56" applyNumberFormat="1" applyFont="1" applyFill="1" applyBorder="1" applyAlignment="1" applyProtection="1">
      <alignment horizontal="justify" vertical="top" wrapText="1"/>
      <protection locked="0"/>
    </xf>
    <xf numFmtId="199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left" vertical="center" wrapText="1" shrinkToFi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/>
    </xf>
    <xf numFmtId="199" fontId="10" fillId="0" borderId="10" xfId="0" applyNumberFormat="1" applyFont="1" applyFill="1" applyBorder="1" applyAlignment="1">
      <alignment horizontal="center" wrapText="1"/>
    </xf>
    <xf numFmtId="49" fontId="41" fillId="0" borderId="10" xfId="0" applyNumberFormat="1" applyFont="1" applyBorder="1" applyAlignment="1">
      <alignment/>
    </xf>
    <xf numFmtId="2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199" fontId="4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55" applyFont="1" applyFill="1" applyAlignment="1">
      <alignment horizontal="right" vertical="top" wrapText="1"/>
      <protection/>
    </xf>
    <xf numFmtId="0" fontId="8" fillId="0" borderId="0" xfId="0" applyFont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182" fontId="8" fillId="0" borderId="11" xfId="55" applyNumberFormat="1" applyFont="1" applyFill="1" applyBorder="1" applyAlignment="1">
      <alignment horizontal="center" vertical="center" wrapText="1"/>
      <protection/>
    </xf>
    <xf numFmtId="182" fontId="8" fillId="0" borderId="12" xfId="55" applyNumberFormat="1" applyFont="1" applyFill="1" applyBorder="1" applyAlignment="1">
      <alignment horizontal="center" vertical="center" wrapText="1"/>
      <protection/>
    </xf>
    <xf numFmtId="49" fontId="8" fillId="0" borderId="11" xfId="55" applyNumberFormat="1" applyFont="1" applyFill="1" applyBorder="1" applyAlignment="1">
      <alignment horizontal="center" vertical="top"/>
      <protection/>
    </xf>
    <xf numFmtId="49" fontId="8" fillId="0" borderId="12" xfId="55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  <xf numFmtId="183" fontId="8" fillId="0" borderId="10" xfId="55" applyNumberFormat="1" applyFont="1" applyFill="1" applyBorder="1" applyAlignment="1">
      <alignment horizontal="center" vertical="top"/>
      <protection/>
    </xf>
    <xf numFmtId="183" fontId="1" fillId="0" borderId="10" xfId="55" applyNumberFormat="1" applyFont="1" applyFill="1" applyBorder="1" applyAlignment="1">
      <alignment horizontal="center" vertical="top"/>
      <protection/>
    </xf>
    <xf numFmtId="169" fontId="8" fillId="0" borderId="10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right" wrapText="1"/>
    </xf>
    <xf numFmtId="0" fontId="8" fillId="0" borderId="16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182" fontId="8" fillId="0" borderId="17" xfId="55" applyNumberFormat="1" applyFont="1" applyFill="1" applyBorder="1" applyAlignment="1">
      <alignment horizontal="center" vertical="center" wrapText="1"/>
      <protection/>
    </xf>
    <xf numFmtId="182" fontId="8" fillId="0" borderId="18" xfId="55" applyNumberFormat="1" applyFont="1" applyFill="1" applyBorder="1" applyAlignment="1">
      <alignment horizontal="center" vertical="center" wrapText="1"/>
      <protection/>
    </xf>
    <xf numFmtId="182" fontId="8" fillId="0" borderId="19" xfId="55" applyNumberFormat="1" applyFont="1" applyFill="1" applyBorder="1" applyAlignment="1">
      <alignment horizontal="center" vertical="center" wrapText="1"/>
      <protection/>
    </xf>
    <xf numFmtId="182" fontId="8" fillId="0" borderId="15" xfId="55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0" xfId="54" applyFont="1" applyAlignment="1" applyProtection="1">
      <alignment horizontal="right"/>
      <protection locked="0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/>
    </xf>
    <xf numFmtId="0" fontId="6" fillId="0" borderId="0" xfId="54" applyFont="1" applyAlignment="1" applyProtection="1">
      <alignment horizontal="right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доходы февраль" xfId="54"/>
    <cellStyle name="Обычный_Источники на 2008 год" xfId="55"/>
    <cellStyle name="Обычный_Решение на .05.2008 г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125" style="0" customWidth="1"/>
    <col min="5" max="5" width="3.875" style="0" customWidth="1"/>
    <col min="6" max="6" width="9.25390625" style="0" customWidth="1"/>
  </cols>
  <sheetData>
    <row r="1" spans="1:6" s="3" customFormat="1" ht="11.25">
      <c r="A1" s="153" t="s">
        <v>1</v>
      </c>
      <c r="B1" s="153"/>
      <c r="C1" s="153"/>
      <c r="D1" s="153"/>
      <c r="E1" s="153"/>
      <c r="F1" s="153"/>
    </row>
    <row r="2" spans="1:6" s="3" customFormat="1" ht="11.25">
      <c r="A2" s="153" t="s">
        <v>85</v>
      </c>
      <c r="B2" s="153"/>
      <c r="C2" s="153"/>
      <c r="D2" s="153"/>
      <c r="E2" s="153"/>
      <c r="F2" s="153"/>
    </row>
    <row r="3" spans="1:6" s="3" customFormat="1" ht="11.25">
      <c r="A3" s="153" t="s">
        <v>179</v>
      </c>
      <c r="B3" s="153"/>
      <c r="C3" s="153"/>
      <c r="D3" s="153"/>
      <c r="E3" s="153"/>
      <c r="F3" s="153"/>
    </row>
    <row r="4" spans="1:6" s="3" customFormat="1" ht="11.25">
      <c r="A4" s="153" t="s">
        <v>180</v>
      </c>
      <c r="B4" s="153"/>
      <c r="C4" s="153"/>
      <c r="D4" s="153"/>
      <c r="E4" s="153"/>
      <c r="F4" s="153"/>
    </row>
    <row r="5" spans="1:6" s="3" customFormat="1" ht="11.25">
      <c r="A5" s="4"/>
      <c r="B5" s="154" t="s">
        <v>198</v>
      </c>
      <c r="C5" s="154"/>
      <c r="D5" s="154"/>
      <c r="E5" s="154"/>
      <c r="F5" s="154"/>
    </row>
    <row r="6" spans="1:6" ht="12.75">
      <c r="A6" s="1"/>
      <c r="B6" s="1"/>
      <c r="C6" s="1"/>
      <c r="D6" s="1"/>
      <c r="E6" s="1"/>
      <c r="F6" s="1"/>
    </row>
    <row r="7" spans="1:6" ht="39" customHeight="1">
      <c r="A7" s="155" t="s">
        <v>181</v>
      </c>
      <c r="B7" s="155"/>
      <c r="C7" s="155"/>
      <c r="D7" s="155"/>
      <c r="E7" s="155"/>
      <c r="F7" s="155"/>
    </row>
    <row r="8" spans="1:6" s="3" customFormat="1" ht="11.25">
      <c r="A8" s="4"/>
      <c r="B8" s="4"/>
      <c r="C8" s="4"/>
      <c r="D8" s="4"/>
      <c r="E8" s="4"/>
      <c r="F8" s="4"/>
    </row>
    <row r="9" spans="4:6" s="3" customFormat="1" ht="12.75" customHeight="1">
      <c r="D9" s="152"/>
      <c r="E9" s="152"/>
      <c r="F9" s="152"/>
    </row>
    <row r="10" spans="1:6" ht="39.75" customHeight="1">
      <c r="A10" s="26" t="s">
        <v>24</v>
      </c>
      <c r="B10" s="69" t="s">
        <v>14</v>
      </c>
      <c r="C10" s="69" t="s">
        <v>2</v>
      </c>
      <c r="D10" s="69" t="s">
        <v>3</v>
      </c>
      <c r="E10" s="69" t="s">
        <v>4</v>
      </c>
      <c r="F10" s="19" t="s">
        <v>84</v>
      </c>
    </row>
    <row r="11" spans="1:6" ht="12.75" customHeight="1">
      <c r="A11" s="19">
        <v>1</v>
      </c>
      <c r="B11" s="19">
        <v>3</v>
      </c>
      <c r="C11" s="19">
        <v>4</v>
      </c>
      <c r="D11" s="19">
        <v>5</v>
      </c>
      <c r="E11" s="19">
        <v>6</v>
      </c>
      <c r="F11" s="19">
        <v>7</v>
      </c>
    </row>
    <row r="12" spans="1:6" ht="15">
      <c r="A12" s="90" t="s">
        <v>100</v>
      </c>
      <c r="B12" s="19"/>
      <c r="C12" s="19"/>
      <c r="D12" s="19"/>
      <c r="E12" s="19"/>
      <c r="F12" s="29">
        <f>F13+F45+F54+F40</f>
        <v>3157.1900000000005</v>
      </c>
    </row>
    <row r="13" spans="1:6" s="18" customFormat="1" ht="16.5" customHeight="1">
      <c r="A13" s="114" t="s">
        <v>5</v>
      </c>
      <c r="B13" s="105" t="s">
        <v>8</v>
      </c>
      <c r="C13" s="105" t="s">
        <v>36</v>
      </c>
      <c r="D13" s="104"/>
      <c r="E13" s="105"/>
      <c r="F13" s="115">
        <f>F14+F18+F32</f>
        <v>2523.77</v>
      </c>
    </row>
    <row r="14" spans="1:6" s="18" customFormat="1" ht="24">
      <c r="A14" s="114" t="s">
        <v>19</v>
      </c>
      <c r="B14" s="105" t="s">
        <v>8</v>
      </c>
      <c r="C14" s="105" t="s">
        <v>9</v>
      </c>
      <c r="D14" s="104"/>
      <c r="E14" s="105"/>
      <c r="F14" s="115">
        <f>F15</f>
        <v>582.32</v>
      </c>
    </row>
    <row r="15" spans="1:6" ht="19.5" customHeight="1">
      <c r="A15" s="99" t="s">
        <v>101</v>
      </c>
      <c r="B15" s="100" t="s">
        <v>8</v>
      </c>
      <c r="C15" s="100" t="s">
        <v>9</v>
      </c>
      <c r="D15" s="98">
        <v>9900000000</v>
      </c>
      <c r="E15" s="100"/>
      <c r="F15" s="117">
        <f>F16</f>
        <v>582.32</v>
      </c>
    </row>
    <row r="16" spans="1:6" ht="19.5" customHeight="1">
      <c r="A16" s="99" t="s">
        <v>22</v>
      </c>
      <c r="B16" s="100" t="s">
        <v>8</v>
      </c>
      <c r="C16" s="100" t="s">
        <v>9</v>
      </c>
      <c r="D16" s="98" t="s">
        <v>130</v>
      </c>
      <c r="E16" s="100"/>
      <c r="F16" s="117">
        <f>F17</f>
        <v>582.32</v>
      </c>
    </row>
    <row r="17" spans="1:6" s="8" customFormat="1" ht="57" customHeight="1">
      <c r="A17" s="118" t="s">
        <v>102</v>
      </c>
      <c r="B17" s="100" t="s">
        <v>8</v>
      </c>
      <c r="C17" s="100" t="s">
        <v>9</v>
      </c>
      <c r="D17" s="98" t="s">
        <v>130</v>
      </c>
      <c r="E17" s="100" t="s">
        <v>103</v>
      </c>
      <c r="F17" s="108">
        <v>582.32</v>
      </c>
    </row>
    <row r="18" spans="1:6" s="16" customFormat="1" ht="36">
      <c r="A18" s="119" t="s">
        <v>20</v>
      </c>
      <c r="B18" s="103" t="s">
        <v>8</v>
      </c>
      <c r="C18" s="103" t="s">
        <v>11</v>
      </c>
      <c r="D18" s="104"/>
      <c r="E18" s="103"/>
      <c r="F18" s="106">
        <f>F19</f>
        <v>1914.95</v>
      </c>
    </row>
    <row r="19" spans="1:6" s="8" customFormat="1" ht="24">
      <c r="A19" s="99" t="s">
        <v>101</v>
      </c>
      <c r="B19" s="100" t="s">
        <v>8</v>
      </c>
      <c r="C19" s="100" t="s">
        <v>11</v>
      </c>
      <c r="D19" s="98">
        <v>9900000000</v>
      </c>
      <c r="E19" s="100"/>
      <c r="F19" s="117">
        <f>F20+F23+F26+F29</f>
        <v>1914.95</v>
      </c>
    </row>
    <row r="20" spans="1:6" s="8" customFormat="1" ht="24">
      <c r="A20" s="99" t="s">
        <v>104</v>
      </c>
      <c r="B20" s="107" t="s">
        <v>8</v>
      </c>
      <c r="C20" s="107" t="s">
        <v>11</v>
      </c>
      <c r="D20" s="98">
        <v>9900002040</v>
      </c>
      <c r="E20" s="107"/>
      <c r="F20" s="108">
        <f>F21+F22</f>
        <v>1790.76</v>
      </c>
    </row>
    <row r="21" spans="1:6" s="8" customFormat="1" ht="48">
      <c r="A21" s="118" t="s">
        <v>102</v>
      </c>
      <c r="B21" s="100" t="s">
        <v>8</v>
      </c>
      <c r="C21" s="100" t="s">
        <v>11</v>
      </c>
      <c r="D21" s="98">
        <v>9900002040</v>
      </c>
      <c r="E21" s="100" t="s">
        <v>103</v>
      </c>
      <c r="F21" s="108">
        <v>1180.27</v>
      </c>
    </row>
    <row r="22" spans="1:6" s="8" customFormat="1" ht="24">
      <c r="A22" s="118" t="s">
        <v>118</v>
      </c>
      <c r="B22" s="100" t="s">
        <v>8</v>
      </c>
      <c r="C22" s="100" t="s">
        <v>11</v>
      </c>
      <c r="D22" s="98">
        <v>9900002040</v>
      </c>
      <c r="E22" s="100" t="s">
        <v>105</v>
      </c>
      <c r="F22" s="108">
        <v>610.49</v>
      </c>
    </row>
    <row r="23" spans="1:6" s="8" customFormat="1" ht="24">
      <c r="A23" s="120" t="s">
        <v>75</v>
      </c>
      <c r="B23" s="100" t="s">
        <v>8</v>
      </c>
      <c r="C23" s="100" t="s">
        <v>11</v>
      </c>
      <c r="D23" s="98">
        <v>9900051180</v>
      </c>
      <c r="E23" s="107"/>
      <c r="F23" s="108">
        <f>F25+F24</f>
        <v>86</v>
      </c>
    </row>
    <row r="24" spans="1:6" s="8" customFormat="1" ht="56.25" customHeight="1">
      <c r="A24" s="121" t="s">
        <v>102</v>
      </c>
      <c r="B24" s="100" t="s">
        <v>8</v>
      </c>
      <c r="C24" s="100" t="s">
        <v>11</v>
      </c>
      <c r="D24" s="98">
        <v>9900051180</v>
      </c>
      <c r="E24" s="100" t="s">
        <v>103</v>
      </c>
      <c r="F24" s="108">
        <v>82.35</v>
      </c>
    </row>
    <row r="25" spans="1:6" s="8" customFormat="1" ht="24">
      <c r="A25" s="121" t="s">
        <v>118</v>
      </c>
      <c r="B25" s="100" t="s">
        <v>8</v>
      </c>
      <c r="C25" s="100" t="s">
        <v>11</v>
      </c>
      <c r="D25" s="98">
        <v>9900051180</v>
      </c>
      <c r="E25" s="100" t="s">
        <v>105</v>
      </c>
      <c r="F25" s="108">
        <v>3.65</v>
      </c>
    </row>
    <row r="26" spans="1:6" s="8" customFormat="1" ht="24">
      <c r="A26" s="113" t="s">
        <v>112</v>
      </c>
      <c r="B26" s="107" t="s">
        <v>8</v>
      </c>
      <c r="C26" s="107" t="s">
        <v>11</v>
      </c>
      <c r="D26" s="98">
        <v>9900059300</v>
      </c>
      <c r="E26" s="107"/>
      <c r="F26" s="108">
        <f>F27+F28</f>
        <v>8.5</v>
      </c>
    </row>
    <row r="27" spans="1:6" s="8" customFormat="1" ht="51.75" customHeight="1">
      <c r="A27" s="121" t="s">
        <v>102</v>
      </c>
      <c r="B27" s="107" t="s">
        <v>8</v>
      </c>
      <c r="C27" s="107" t="s">
        <v>11</v>
      </c>
      <c r="D27" s="98">
        <v>9900059300</v>
      </c>
      <c r="E27" s="100" t="s">
        <v>103</v>
      </c>
      <c r="F27" s="108">
        <v>8</v>
      </c>
    </row>
    <row r="28" spans="1:6" s="8" customFormat="1" ht="24">
      <c r="A28" s="121" t="s">
        <v>118</v>
      </c>
      <c r="B28" s="107" t="s">
        <v>8</v>
      </c>
      <c r="C28" s="107" t="s">
        <v>11</v>
      </c>
      <c r="D28" s="98">
        <v>9900059300</v>
      </c>
      <c r="E28" s="100" t="s">
        <v>105</v>
      </c>
      <c r="F28" s="108">
        <v>0.5</v>
      </c>
    </row>
    <row r="29" spans="1:6" s="8" customFormat="1" ht="74.25" customHeight="1">
      <c r="A29" s="148" t="s">
        <v>160</v>
      </c>
      <c r="B29" s="100" t="s">
        <v>8</v>
      </c>
      <c r="C29" s="100" t="s">
        <v>11</v>
      </c>
      <c r="D29" s="98">
        <v>9900073150</v>
      </c>
      <c r="E29" s="100"/>
      <c r="F29" s="122">
        <f>F30+F31</f>
        <v>29.69</v>
      </c>
    </row>
    <row r="30" spans="1:6" s="8" customFormat="1" ht="55.5" customHeight="1">
      <c r="A30" s="121" t="s">
        <v>102</v>
      </c>
      <c r="B30" s="100" t="s">
        <v>8</v>
      </c>
      <c r="C30" s="100" t="s">
        <v>11</v>
      </c>
      <c r="D30" s="98">
        <v>9900073150</v>
      </c>
      <c r="E30" s="100" t="s">
        <v>103</v>
      </c>
      <c r="F30" s="122">
        <v>19.69</v>
      </c>
    </row>
    <row r="31" spans="1:6" s="8" customFormat="1" ht="24">
      <c r="A31" s="121" t="s">
        <v>118</v>
      </c>
      <c r="B31" s="100" t="s">
        <v>8</v>
      </c>
      <c r="C31" s="100" t="s">
        <v>11</v>
      </c>
      <c r="D31" s="98">
        <v>9900073150</v>
      </c>
      <c r="E31" s="100" t="s">
        <v>105</v>
      </c>
      <c r="F31" s="122">
        <v>10</v>
      </c>
    </row>
    <row r="32" spans="1:6" s="74" customFormat="1" ht="15.75" customHeight="1">
      <c r="A32" s="119" t="s">
        <v>38</v>
      </c>
      <c r="B32" s="103" t="s">
        <v>8</v>
      </c>
      <c r="C32" s="103" t="s">
        <v>74</v>
      </c>
      <c r="D32" s="104"/>
      <c r="E32" s="103"/>
      <c r="F32" s="106">
        <f>F33</f>
        <v>26.5</v>
      </c>
    </row>
    <row r="33" spans="1:6" s="74" customFormat="1" ht="15.75" customHeight="1">
      <c r="A33" s="99" t="s">
        <v>101</v>
      </c>
      <c r="B33" s="100" t="s">
        <v>8</v>
      </c>
      <c r="C33" s="100" t="s">
        <v>74</v>
      </c>
      <c r="D33" s="98">
        <v>9900000000</v>
      </c>
      <c r="E33" s="100"/>
      <c r="F33" s="117">
        <f>F36+F34+F38</f>
        <v>26.5</v>
      </c>
    </row>
    <row r="34" spans="1:6" s="74" customFormat="1" ht="15.75" customHeight="1">
      <c r="A34" s="99" t="s">
        <v>93</v>
      </c>
      <c r="B34" s="107" t="s">
        <v>8</v>
      </c>
      <c r="C34" s="107" t="s">
        <v>74</v>
      </c>
      <c r="D34" s="98">
        <v>9900009230</v>
      </c>
      <c r="E34" s="100"/>
      <c r="F34" s="108">
        <f>F35</f>
        <v>4</v>
      </c>
    </row>
    <row r="35" spans="1:6" s="74" customFormat="1" ht="15.75" customHeight="1">
      <c r="A35" s="118" t="s">
        <v>106</v>
      </c>
      <c r="B35" s="107" t="s">
        <v>8</v>
      </c>
      <c r="C35" s="107" t="s">
        <v>74</v>
      </c>
      <c r="D35" s="98">
        <v>9900009230</v>
      </c>
      <c r="E35" s="100" t="s">
        <v>107</v>
      </c>
      <c r="F35" s="108">
        <v>4</v>
      </c>
    </row>
    <row r="36" spans="1:6" s="74" customFormat="1" ht="48">
      <c r="A36" s="123" t="s">
        <v>113</v>
      </c>
      <c r="B36" s="107" t="s">
        <v>8</v>
      </c>
      <c r="C36" s="107" t="s">
        <v>74</v>
      </c>
      <c r="D36" s="98">
        <v>9900024030</v>
      </c>
      <c r="E36" s="107"/>
      <c r="F36" s="108">
        <f>F37</f>
        <v>8.9</v>
      </c>
    </row>
    <row r="37" spans="1:6" s="74" customFormat="1" ht="19.5" customHeight="1">
      <c r="A37" s="110" t="s">
        <v>35</v>
      </c>
      <c r="B37" s="107" t="s">
        <v>8</v>
      </c>
      <c r="C37" s="107" t="s">
        <v>74</v>
      </c>
      <c r="D37" s="98">
        <v>9900024030</v>
      </c>
      <c r="E37" s="107" t="s">
        <v>108</v>
      </c>
      <c r="F37" s="108">
        <v>8.9</v>
      </c>
    </row>
    <row r="38" spans="1:6" s="74" customFormat="1" ht="60">
      <c r="A38" s="123" t="s">
        <v>116</v>
      </c>
      <c r="B38" s="107" t="s">
        <v>8</v>
      </c>
      <c r="C38" s="107" t="s">
        <v>74</v>
      </c>
      <c r="D38" s="98">
        <v>9900024040</v>
      </c>
      <c r="E38" s="107"/>
      <c r="F38" s="108">
        <f>F39</f>
        <v>13.6</v>
      </c>
    </row>
    <row r="39" spans="1:6" s="74" customFormat="1" ht="18" customHeight="1">
      <c r="A39" s="110" t="s">
        <v>35</v>
      </c>
      <c r="B39" s="107" t="s">
        <v>8</v>
      </c>
      <c r="C39" s="107" t="s">
        <v>74</v>
      </c>
      <c r="D39" s="98">
        <v>9900024040</v>
      </c>
      <c r="E39" s="107" t="s">
        <v>108</v>
      </c>
      <c r="F39" s="108">
        <v>13.6</v>
      </c>
    </row>
    <row r="40" spans="1:6" s="74" customFormat="1" ht="24">
      <c r="A40" s="102" t="s">
        <v>132</v>
      </c>
      <c r="B40" s="103" t="s">
        <v>17</v>
      </c>
      <c r="C40" s="103" t="s">
        <v>36</v>
      </c>
      <c r="D40" s="104"/>
      <c r="E40" s="105"/>
      <c r="F40" s="106">
        <f>F41</f>
        <v>0.3</v>
      </c>
    </row>
    <row r="41" spans="1:6" s="74" customFormat="1" ht="24">
      <c r="A41" s="102" t="s">
        <v>133</v>
      </c>
      <c r="B41" s="103" t="s">
        <v>17</v>
      </c>
      <c r="C41" s="103" t="s">
        <v>94</v>
      </c>
      <c r="D41" s="104"/>
      <c r="E41" s="105"/>
      <c r="F41" s="106">
        <f>F42</f>
        <v>0.3</v>
      </c>
    </row>
    <row r="42" spans="1:6" s="74" customFormat="1" ht="19.5" customHeight="1">
      <c r="A42" s="99" t="s">
        <v>101</v>
      </c>
      <c r="B42" s="107" t="s">
        <v>17</v>
      </c>
      <c r="C42" s="107" t="s">
        <v>94</v>
      </c>
      <c r="D42" s="98">
        <v>9900000000</v>
      </c>
      <c r="E42" s="100"/>
      <c r="F42" s="108">
        <f>F43</f>
        <v>0.3</v>
      </c>
    </row>
    <row r="43" spans="1:6" s="74" customFormat="1" ht="49.5" customHeight="1">
      <c r="A43" s="109" t="s">
        <v>134</v>
      </c>
      <c r="B43" s="107" t="s">
        <v>17</v>
      </c>
      <c r="C43" s="107" t="s">
        <v>94</v>
      </c>
      <c r="D43" s="98">
        <v>9900024070</v>
      </c>
      <c r="E43" s="100"/>
      <c r="F43" s="108">
        <f>F44</f>
        <v>0.3</v>
      </c>
    </row>
    <row r="44" spans="1:6" s="74" customFormat="1" ht="14.25" customHeight="1">
      <c r="A44" s="110" t="s">
        <v>35</v>
      </c>
      <c r="B44" s="107" t="s">
        <v>17</v>
      </c>
      <c r="C44" s="107" t="s">
        <v>94</v>
      </c>
      <c r="D44" s="98">
        <v>9900024070</v>
      </c>
      <c r="E44" s="100" t="s">
        <v>108</v>
      </c>
      <c r="F44" s="108">
        <v>0.3</v>
      </c>
    </row>
    <row r="45" spans="1:6" s="8" customFormat="1" ht="16.5" customHeight="1">
      <c r="A45" s="119" t="s">
        <v>6</v>
      </c>
      <c r="B45" s="103" t="s">
        <v>10</v>
      </c>
      <c r="C45" s="103" t="s">
        <v>36</v>
      </c>
      <c r="D45" s="124"/>
      <c r="E45" s="107"/>
      <c r="F45" s="106">
        <f>F46</f>
        <v>234.78</v>
      </c>
    </row>
    <row r="46" spans="1:6" s="8" customFormat="1" ht="16.5" customHeight="1">
      <c r="A46" s="119" t="s">
        <v>21</v>
      </c>
      <c r="B46" s="103" t="s">
        <v>10</v>
      </c>
      <c r="C46" s="103" t="s">
        <v>17</v>
      </c>
      <c r="D46" s="104"/>
      <c r="E46" s="103"/>
      <c r="F46" s="106">
        <f>F47</f>
        <v>234.78</v>
      </c>
    </row>
    <row r="47" spans="1:6" s="16" customFormat="1" ht="16.5" customHeight="1">
      <c r="A47" s="99" t="s">
        <v>101</v>
      </c>
      <c r="B47" s="107" t="s">
        <v>10</v>
      </c>
      <c r="C47" s="107" t="s">
        <v>17</v>
      </c>
      <c r="D47" s="98">
        <v>9900000000</v>
      </c>
      <c r="E47" s="107"/>
      <c r="F47" s="108">
        <f>F48+F52+F50</f>
        <v>234.78</v>
      </c>
    </row>
    <row r="48" spans="1:6" s="8" customFormat="1" ht="16.5" customHeight="1">
      <c r="A48" s="125" t="s">
        <v>23</v>
      </c>
      <c r="B48" s="107" t="s">
        <v>10</v>
      </c>
      <c r="C48" s="107" t="s">
        <v>17</v>
      </c>
      <c r="D48" s="98">
        <v>9900060010</v>
      </c>
      <c r="E48" s="107"/>
      <c r="F48" s="108">
        <f>F49</f>
        <v>120</v>
      </c>
    </row>
    <row r="49" spans="1:6" s="8" customFormat="1" ht="24">
      <c r="A49" s="118" t="s">
        <v>118</v>
      </c>
      <c r="B49" s="107" t="s">
        <v>10</v>
      </c>
      <c r="C49" s="107" t="s">
        <v>17</v>
      </c>
      <c r="D49" s="98">
        <v>9900060010</v>
      </c>
      <c r="E49" s="107" t="s">
        <v>105</v>
      </c>
      <c r="F49" s="108">
        <v>120</v>
      </c>
    </row>
    <row r="50" spans="1:6" s="8" customFormat="1" ht="21" customHeight="1">
      <c r="A50" s="127" t="s">
        <v>131</v>
      </c>
      <c r="B50" s="107" t="s">
        <v>10</v>
      </c>
      <c r="C50" s="107" t="s">
        <v>17</v>
      </c>
      <c r="D50" s="98">
        <v>9900060020</v>
      </c>
      <c r="E50" s="107"/>
      <c r="F50" s="108">
        <f>F51</f>
        <v>15</v>
      </c>
    </row>
    <row r="51" spans="1:6" s="8" customFormat="1" ht="24">
      <c r="A51" s="118" t="s">
        <v>118</v>
      </c>
      <c r="B51" s="107" t="s">
        <v>10</v>
      </c>
      <c r="C51" s="107" t="s">
        <v>17</v>
      </c>
      <c r="D51" s="98">
        <v>9900060020</v>
      </c>
      <c r="E51" s="107" t="s">
        <v>105</v>
      </c>
      <c r="F51" s="108">
        <v>15</v>
      </c>
    </row>
    <row r="52" spans="1:6" s="8" customFormat="1" ht="18" customHeight="1">
      <c r="A52" s="125" t="s">
        <v>109</v>
      </c>
      <c r="B52" s="129" t="s">
        <v>10</v>
      </c>
      <c r="C52" s="129" t="s">
        <v>17</v>
      </c>
      <c r="D52" s="98">
        <v>9900060050</v>
      </c>
      <c r="E52" s="129"/>
      <c r="F52" s="130">
        <f>F53</f>
        <v>99.78</v>
      </c>
    </row>
    <row r="53" spans="1:6" s="8" customFormat="1" ht="24">
      <c r="A53" s="118" t="s">
        <v>118</v>
      </c>
      <c r="B53" s="129" t="s">
        <v>10</v>
      </c>
      <c r="C53" s="129" t="s">
        <v>17</v>
      </c>
      <c r="D53" s="98">
        <v>9900060050</v>
      </c>
      <c r="E53" s="129" t="s">
        <v>105</v>
      </c>
      <c r="F53" s="131">
        <v>99.78</v>
      </c>
    </row>
    <row r="54" spans="1:6" s="16" customFormat="1" ht="18.75" customHeight="1">
      <c r="A54" s="132" t="s">
        <v>7</v>
      </c>
      <c r="B54" s="133" t="s">
        <v>16</v>
      </c>
      <c r="C54" s="133" t="s">
        <v>36</v>
      </c>
      <c r="D54" s="134"/>
      <c r="E54" s="135"/>
      <c r="F54" s="136">
        <f>F55</f>
        <v>398.34</v>
      </c>
    </row>
    <row r="55" spans="1:6" s="16" customFormat="1" ht="17.25" customHeight="1">
      <c r="A55" s="132" t="s">
        <v>18</v>
      </c>
      <c r="B55" s="137">
        <v>10</v>
      </c>
      <c r="C55" s="137" t="s">
        <v>8</v>
      </c>
      <c r="D55" s="138"/>
      <c r="E55" s="137"/>
      <c r="F55" s="136">
        <f>F56</f>
        <v>398.34</v>
      </c>
    </row>
    <row r="56" spans="1:6" s="8" customFormat="1" ht="19.5" customHeight="1">
      <c r="A56" s="99" t="s">
        <v>101</v>
      </c>
      <c r="B56" s="139">
        <v>10</v>
      </c>
      <c r="C56" s="139" t="s">
        <v>8</v>
      </c>
      <c r="D56" s="98">
        <v>9900000000</v>
      </c>
      <c r="E56" s="139"/>
      <c r="F56" s="140">
        <f>F57</f>
        <v>398.34</v>
      </c>
    </row>
    <row r="57" spans="1:6" s="8" customFormat="1" ht="36">
      <c r="A57" s="141" t="s">
        <v>111</v>
      </c>
      <c r="B57" s="139" t="s">
        <v>16</v>
      </c>
      <c r="C57" s="139" t="s">
        <v>8</v>
      </c>
      <c r="D57" s="101">
        <v>9900010490</v>
      </c>
      <c r="E57" s="139"/>
      <c r="F57" s="140">
        <f>F58</f>
        <v>398.34</v>
      </c>
    </row>
    <row r="58" spans="1:6" s="8" customFormat="1" ht="18" customHeight="1">
      <c r="A58" s="118" t="s">
        <v>110</v>
      </c>
      <c r="B58" s="139" t="s">
        <v>16</v>
      </c>
      <c r="C58" s="139" t="s">
        <v>8</v>
      </c>
      <c r="D58" s="101">
        <v>9900010490</v>
      </c>
      <c r="E58" s="139">
        <v>300</v>
      </c>
      <c r="F58" s="140">
        <v>398.34</v>
      </c>
    </row>
  </sheetData>
  <sheetProtection/>
  <mergeCells count="7">
    <mergeCell ref="D9:F9"/>
    <mergeCell ref="A1:F1"/>
    <mergeCell ref="A2:F2"/>
    <mergeCell ref="A3:F3"/>
    <mergeCell ref="A4:F4"/>
    <mergeCell ref="B5:F5"/>
    <mergeCell ref="A7:F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5.75390625" style="0" customWidth="1"/>
    <col min="2" max="2" width="16.125" style="0" customWidth="1"/>
    <col min="3" max="3" width="15.375" style="0" customWidth="1"/>
    <col min="4" max="4" width="11.625" style="0" customWidth="1"/>
    <col min="5" max="5" width="12.625" style="0" customWidth="1"/>
    <col min="6" max="6" width="9.375" style="0" customWidth="1"/>
    <col min="7" max="7" width="15.125" style="0" customWidth="1"/>
  </cols>
  <sheetData>
    <row r="1" spans="1:8" ht="12.75">
      <c r="A1" s="154" t="s">
        <v>194</v>
      </c>
      <c r="B1" s="154"/>
      <c r="C1" s="154"/>
      <c r="D1" s="154"/>
      <c r="E1" s="154"/>
      <c r="F1" s="154"/>
      <c r="G1" s="154"/>
      <c r="H1" s="5"/>
    </row>
    <row r="2" spans="1:7" ht="12.75">
      <c r="A2" s="196" t="s">
        <v>85</v>
      </c>
      <c r="B2" s="196"/>
      <c r="C2" s="196"/>
      <c r="D2" s="196"/>
      <c r="E2" s="196"/>
      <c r="F2" s="196"/>
      <c r="G2" s="196"/>
    </row>
    <row r="3" spans="1:7" ht="12.75">
      <c r="A3" s="199" t="s">
        <v>187</v>
      </c>
      <c r="B3" s="196"/>
      <c r="C3" s="196"/>
      <c r="D3" s="196"/>
      <c r="E3" s="196"/>
      <c r="F3" s="196"/>
      <c r="G3" s="196"/>
    </row>
    <row r="4" spans="1:7" ht="12.75">
      <c r="A4" s="78"/>
      <c r="B4" s="78"/>
      <c r="C4" s="78"/>
      <c r="D4" s="199" t="s">
        <v>191</v>
      </c>
      <c r="E4" s="196"/>
      <c r="F4" s="196"/>
      <c r="G4" s="196"/>
    </row>
    <row r="5" spans="1:7" ht="12.75">
      <c r="A5" s="199" t="s">
        <v>198</v>
      </c>
      <c r="B5" s="196"/>
      <c r="C5" s="196"/>
      <c r="D5" s="196"/>
      <c r="E5" s="196"/>
      <c r="F5" s="196"/>
      <c r="G5" s="196"/>
    </row>
    <row r="7" spans="1:7" ht="27.75" customHeight="1">
      <c r="A7" s="183" t="s">
        <v>192</v>
      </c>
      <c r="B7" s="183"/>
      <c r="C7" s="183"/>
      <c r="D7" s="183"/>
      <c r="E7" s="183"/>
      <c r="F7" s="183"/>
      <c r="G7" s="183"/>
    </row>
    <row r="9" spans="1:7" ht="24.75" customHeight="1">
      <c r="A9" s="198" t="s">
        <v>87</v>
      </c>
      <c r="B9" s="198"/>
      <c r="C9" s="198"/>
      <c r="D9" s="198"/>
      <c r="E9" s="198"/>
      <c r="F9" s="198"/>
      <c r="G9" s="198"/>
    </row>
    <row r="10" spans="1:7" ht="9" customHeight="1">
      <c r="A10" s="37"/>
      <c r="B10" s="37"/>
      <c r="C10" s="37"/>
      <c r="D10" s="37"/>
      <c r="E10" s="37"/>
      <c r="F10" s="37"/>
      <c r="G10" s="37"/>
    </row>
    <row r="11" spans="1:7" ht="38.25" customHeight="1">
      <c r="A11" s="194" t="s">
        <v>45</v>
      </c>
      <c r="B11" s="160" t="s">
        <v>46</v>
      </c>
      <c r="C11" s="160" t="s">
        <v>163</v>
      </c>
      <c r="D11" s="200" t="s">
        <v>47</v>
      </c>
      <c r="E11" s="201"/>
      <c r="F11" s="202"/>
      <c r="G11" s="160" t="s">
        <v>164</v>
      </c>
    </row>
    <row r="12" spans="1:7" ht="12.75">
      <c r="A12" s="195"/>
      <c r="B12" s="161"/>
      <c r="C12" s="161"/>
      <c r="D12" s="26" t="s">
        <v>117</v>
      </c>
      <c r="E12" s="26" t="s">
        <v>161</v>
      </c>
      <c r="F12" s="26" t="s">
        <v>183</v>
      </c>
      <c r="G12" s="161"/>
    </row>
    <row r="13" spans="1:7" ht="12.7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</row>
    <row r="14" spans="1:7" ht="12.75">
      <c r="A14" s="17"/>
      <c r="B14" s="17"/>
      <c r="C14" s="17"/>
      <c r="D14" s="17"/>
      <c r="E14" s="17"/>
      <c r="F14" s="17"/>
      <c r="G14" s="17"/>
    </row>
    <row r="15" spans="1:7" ht="12.75">
      <c r="A15" s="17"/>
      <c r="B15" s="38" t="s">
        <v>48</v>
      </c>
      <c r="C15" s="17"/>
      <c r="D15" s="17">
        <v>0</v>
      </c>
      <c r="E15" s="17">
        <v>0</v>
      </c>
      <c r="F15" s="17">
        <v>0</v>
      </c>
      <c r="G15" s="17"/>
    </row>
    <row r="18" spans="1:7" ht="41.25" customHeight="1">
      <c r="A18" s="197" t="s">
        <v>88</v>
      </c>
      <c r="B18" s="197"/>
      <c r="C18" s="197"/>
      <c r="D18" s="197"/>
      <c r="E18" s="197"/>
      <c r="F18" s="197"/>
      <c r="G18" s="197"/>
    </row>
    <row r="19" spans="1:7" ht="27.75" customHeight="1">
      <c r="A19" s="39"/>
      <c r="B19" s="39"/>
      <c r="C19" s="39"/>
      <c r="D19" s="39"/>
      <c r="E19" s="39"/>
      <c r="F19" s="39"/>
      <c r="G19" s="39"/>
    </row>
    <row r="20" spans="1:7" ht="42" customHeight="1">
      <c r="A20" s="157" t="s">
        <v>89</v>
      </c>
      <c r="B20" s="157"/>
      <c r="C20" s="157"/>
      <c r="D20" s="157" t="s">
        <v>49</v>
      </c>
      <c r="E20" s="157"/>
      <c r="F20" s="157"/>
      <c r="G20" s="157"/>
    </row>
    <row r="21" spans="1:7" ht="52.5" customHeight="1">
      <c r="A21" s="157"/>
      <c r="B21" s="157"/>
      <c r="C21" s="157"/>
      <c r="D21" s="26" t="s">
        <v>117</v>
      </c>
      <c r="E21" s="26" t="s">
        <v>161</v>
      </c>
      <c r="F21" s="157" t="s">
        <v>183</v>
      </c>
      <c r="G21" s="157"/>
    </row>
    <row r="22" spans="1:7" ht="36" customHeight="1">
      <c r="A22" s="193" t="s">
        <v>90</v>
      </c>
      <c r="B22" s="193"/>
      <c r="C22" s="193"/>
      <c r="D22" s="79">
        <v>0</v>
      </c>
      <c r="E22" s="79">
        <v>0</v>
      </c>
      <c r="F22" s="192">
        <v>0</v>
      </c>
      <c r="G22" s="192"/>
    </row>
    <row r="23" spans="1:7" ht="26.25" customHeight="1">
      <c r="A23" s="193" t="s">
        <v>91</v>
      </c>
      <c r="B23" s="193"/>
      <c r="C23" s="193"/>
      <c r="D23" s="79">
        <v>0</v>
      </c>
      <c r="E23" s="79">
        <v>0</v>
      </c>
      <c r="F23" s="192">
        <v>0</v>
      </c>
      <c r="G23" s="192"/>
    </row>
  </sheetData>
  <sheetProtection/>
  <mergeCells count="20">
    <mergeCell ref="A1:G1"/>
    <mergeCell ref="A2:G2"/>
    <mergeCell ref="A18:G18"/>
    <mergeCell ref="D20:G20"/>
    <mergeCell ref="A7:G7"/>
    <mergeCell ref="A9:G9"/>
    <mergeCell ref="A3:G3"/>
    <mergeCell ref="A5:G5"/>
    <mergeCell ref="D11:F11"/>
    <mergeCell ref="D4:G4"/>
    <mergeCell ref="F23:G23"/>
    <mergeCell ref="G11:G12"/>
    <mergeCell ref="C11:C12"/>
    <mergeCell ref="B11:B12"/>
    <mergeCell ref="A23:C23"/>
    <mergeCell ref="A22:C22"/>
    <mergeCell ref="F21:G21"/>
    <mergeCell ref="A20:C21"/>
    <mergeCell ref="F22:G22"/>
    <mergeCell ref="A11:A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55.125" style="94" customWidth="1"/>
    <col min="2" max="3" width="2.875" style="0" customWidth="1"/>
    <col min="4" max="4" width="13.125" style="0" customWidth="1"/>
    <col min="5" max="5" width="3.875" style="0" customWidth="1"/>
    <col min="6" max="6" width="9.25390625" style="0" customWidth="1"/>
    <col min="7" max="7" width="9.125" style="0" customWidth="1"/>
  </cols>
  <sheetData>
    <row r="1" spans="1:7" s="3" customFormat="1" ht="11.25">
      <c r="A1" s="153" t="s">
        <v>12</v>
      </c>
      <c r="B1" s="153"/>
      <c r="C1" s="153"/>
      <c r="D1" s="153"/>
      <c r="E1" s="153"/>
      <c r="F1" s="153"/>
      <c r="G1" s="153"/>
    </row>
    <row r="2" spans="1:7" s="3" customFormat="1" ht="11.25">
      <c r="A2" s="153" t="s">
        <v>85</v>
      </c>
      <c r="B2" s="153"/>
      <c r="C2" s="153"/>
      <c r="D2" s="153"/>
      <c r="E2" s="153"/>
      <c r="F2" s="153"/>
      <c r="G2" s="153"/>
    </row>
    <row r="3" spans="1:7" s="3" customFormat="1" ht="11.25">
      <c r="A3" s="153" t="s">
        <v>179</v>
      </c>
      <c r="B3" s="153"/>
      <c r="C3" s="153"/>
      <c r="D3" s="153"/>
      <c r="E3" s="153"/>
      <c r="F3" s="153"/>
      <c r="G3" s="153"/>
    </row>
    <row r="4" spans="1:7" s="3" customFormat="1" ht="11.25">
      <c r="A4" s="153" t="s">
        <v>180</v>
      </c>
      <c r="B4" s="153"/>
      <c r="C4" s="153"/>
      <c r="D4" s="153"/>
      <c r="E4" s="153"/>
      <c r="F4" s="153"/>
      <c r="G4" s="153"/>
    </row>
    <row r="5" spans="1:7" s="3" customFormat="1" ht="12.75" customHeight="1">
      <c r="A5" s="153" t="s">
        <v>198</v>
      </c>
      <c r="B5" s="153"/>
      <c r="C5" s="153"/>
      <c r="D5" s="153"/>
      <c r="E5" s="153"/>
      <c r="F5" s="153"/>
      <c r="G5" s="153"/>
    </row>
    <row r="6" spans="1:6" ht="12.75">
      <c r="A6" s="91"/>
      <c r="B6" s="1"/>
      <c r="C6" s="1"/>
      <c r="D6" s="1"/>
      <c r="E6" s="1"/>
      <c r="F6" s="1"/>
    </row>
    <row r="7" spans="1:7" ht="43.5" customHeight="1">
      <c r="A7" s="155" t="s">
        <v>182</v>
      </c>
      <c r="B7" s="155"/>
      <c r="C7" s="155"/>
      <c r="D7" s="155"/>
      <c r="E7" s="155"/>
      <c r="F7" s="155"/>
      <c r="G7" s="155"/>
    </row>
    <row r="8" spans="1:6" s="3" customFormat="1" ht="11.25">
      <c r="A8" s="92"/>
      <c r="B8" s="4"/>
      <c r="C8" s="4"/>
      <c r="D8" s="4"/>
      <c r="E8" s="4"/>
      <c r="F8" s="4"/>
    </row>
    <row r="9" spans="1:6" s="3" customFormat="1" ht="12.75" customHeight="1">
      <c r="A9" s="93"/>
      <c r="D9" s="156"/>
      <c r="E9" s="156"/>
      <c r="F9" s="156"/>
    </row>
    <row r="10" spans="1:7" ht="27.75" customHeight="1">
      <c r="A10" s="157" t="s">
        <v>24</v>
      </c>
      <c r="B10" s="158" t="s">
        <v>14</v>
      </c>
      <c r="C10" s="158" t="s">
        <v>2</v>
      </c>
      <c r="D10" s="158" t="s">
        <v>3</v>
      </c>
      <c r="E10" s="158" t="s">
        <v>4</v>
      </c>
      <c r="F10" s="159" t="s">
        <v>84</v>
      </c>
      <c r="G10" s="159"/>
    </row>
    <row r="11" spans="1:7" ht="22.5" customHeight="1">
      <c r="A11" s="157"/>
      <c r="B11" s="158"/>
      <c r="C11" s="158"/>
      <c r="D11" s="158"/>
      <c r="E11" s="158"/>
      <c r="F11" s="26" t="s">
        <v>161</v>
      </c>
      <c r="G11" s="26" t="s">
        <v>183</v>
      </c>
    </row>
    <row r="12" spans="1:7" ht="12.75" customHeight="1">
      <c r="A12" s="19">
        <v>1</v>
      </c>
      <c r="B12" s="19">
        <v>3</v>
      </c>
      <c r="C12" s="19">
        <v>4</v>
      </c>
      <c r="D12" s="19">
        <v>5</v>
      </c>
      <c r="E12" s="19">
        <v>6</v>
      </c>
      <c r="F12" s="19">
        <v>7</v>
      </c>
      <c r="G12" s="19">
        <v>8</v>
      </c>
    </row>
    <row r="13" spans="1:7" ht="15">
      <c r="A13" s="90" t="s">
        <v>100</v>
      </c>
      <c r="B13" s="19"/>
      <c r="C13" s="19"/>
      <c r="D13" s="19"/>
      <c r="E13" s="19"/>
      <c r="F13" s="29">
        <f>F14+F46+F60+F55+F41</f>
        <v>2497.59</v>
      </c>
      <c r="G13" s="29">
        <f>G14+G46+G60+G55+G41</f>
        <v>2514.2900000000004</v>
      </c>
    </row>
    <row r="14" spans="1:7" s="18" customFormat="1" ht="15.75" customHeight="1">
      <c r="A14" s="114" t="s">
        <v>5</v>
      </c>
      <c r="B14" s="105" t="s">
        <v>8</v>
      </c>
      <c r="C14" s="105" t="s">
        <v>36</v>
      </c>
      <c r="D14" s="104"/>
      <c r="E14" s="105"/>
      <c r="F14" s="115">
        <f>F15+F19+F33</f>
        <v>1935.54</v>
      </c>
      <c r="G14" s="115">
        <f>G15+G19+G33</f>
        <v>1874.25</v>
      </c>
    </row>
    <row r="15" spans="1:7" s="18" customFormat="1" ht="24">
      <c r="A15" s="116" t="s">
        <v>19</v>
      </c>
      <c r="B15" s="105" t="s">
        <v>8</v>
      </c>
      <c r="C15" s="105" t="s">
        <v>9</v>
      </c>
      <c r="D15" s="104"/>
      <c r="E15" s="105"/>
      <c r="F15" s="115">
        <f aca="true" t="shared" si="0" ref="F15:G17">F16</f>
        <v>420.12</v>
      </c>
      <c r="G15" s="115">
        <f t="shared" si="0"/>
        <v>420.12</v>
      </c>
    </row>
    <row r="16" spans="1:7" ht="18" customHeight="1">
      <c r="A16" s="99" t="s">
        <v>101</v>
      </c>
      <c r="B16" s="100" t="s">
        <v>8</v>
      </c>
      <c r="C16" s="100" t="s">
        <v>9</v>
      </c>
      <c r="D16" s="98">
        <v>9900000000</v>
      </c>
      <c r="E16" s="100"/>
      <c r="F16" s="117">
        <f t="shared" si="0"/>
        <v>420.12</v>
      </c>
      <c r="G16" s="117">
        <f t="shared" si="0"/>
        <v>420.12</v>
      </c>
    </row>
    <row r="17" spans="1:7" ht="18" customHeight="1">
      <c r="A17" s="99" t="s">
        <v>22</v>
      </c>
      <c r="B17" s="100" t="s">
        <v>8</v>
      </c>
      <c r="C17" s="100" t="s">
        <v>9</v>
      </c>
      <c r="D17" s="98" t="s">
        <v>130</v>
      </c>
      <c r="E17" s="100"/>
      <c r="F17" s="117">
        <f t="shared" si="0"/>
        <v>420.12</v>
      </c>
      <c r="G17" s="117">
        <f t="shared" si="0"/>
        <v>420.12</v>
      </c>
    </row>
    <row r="18" spans="1:7" s="8" customFormat="1" ht="56.25" customHeight="1">
      <c r="A18" s="118" t="s">
        <v>102</v>
      </c>
      <c r="B18" s="100" t="s">
        <v>8</v>
      </c>
      <c r="C18" s="100" t="s">
        <v>9</v>
      </c>
      <c r="D18" s="98" t="s">
        <v>130</v>
      </c>
      <c r="E18" s="100" t="s">
        <v>103</v>
      </c>
      <c r="F18" s="108">
        <v>420.12</v>
      </c>
      <c r="G18" s="108">
        <v>420.12</v>
      </c>
    </row>
    <row r="19" spans="1:7" s="8" customFormat="1" ht="36">
      <c r="A19" s="119" t="s">
        <v>20</v>
      </c>
      <c r="B19" s="103" t="s">
        <v>8</v>
      </c>
      <c r="C19" s="103" t="s">
        <v>11</v>
      </c>
      <c r="D19" s="104"/>
      <c r="E19" s="103"/>
      <c r="F19" s="106">
        <f>F20</f>
        <v>1488.92</v>
      </c>
      <c r="G19" s="106">
        <f>G20</f>
        <v>1427.63</v>
      </c>
    </row>
    <row r="20" spans="1:7" s="16" customFormat="1" ht="19.5" customHeight="1">
      <c r="A20" s="99" t="s">
        <v>101</v>
      </c>
      <c r="B20" s="100" t="s">
        <v>8</v>
      </c>
      <c r="C20" s="100" t="s">
        <v>11</v>
      </c>
      <c r="D20" s="98">
        <v>9900000000</v>
      </c>
      <c r="E20" s="100"/>
      <c r="F20" s="117">
        <f>F21+F24+F27+F30</f>
        <v>1488.92</v>
      </c>
      <c r="G20" s="117">
        <f>G21+G24+G27+G30</f>
        <v>1427.63</v>
      </c>
    </row>
    <row r="21" spans="1:7" s="8" customFormat="1" ht="24">
      <c r="A21" s="99" t="s">
        <v>104</v>
      </c>
      <c r="B21" s="107" t="s">
        <v>8</v>
      </c>
      <c r="C21" s="107" t="s">
        <v>11</v>
      </c>
      <c r="D21" s="98">
        <v>9900002040</v>
      </c>
      <c r="E21" s="107"/>
      <c r="F21" s="108">
        <f>F22+F23</f>
        <v>1363.73</v>
      </c>
      <c r="G21" s="108">
        <f>G22+G23</f>
        <v>1299.44</v>
      </c>
    </row>
    <row r="22" spans="1:7" s="8" customFormat="1" ht="48">
      <c r="A22" s="118" t="s">
        <v>102</v>
      </c>
      <c r="B22" s="100" t="s">
        <v>8</v>
      </c>
      <c r="C22" s="100" t="s">
        <v>11</v>
      </c>
      <c r="D22" s="98">
        <v>9900002040</v>
      </c>
      <c r="E22" s="100" t="s">
        <v>103</v>
      </c>
      <c r="F22" s="108">
        <v>821.34</v>
      </c>
      <c r="G22" s="108">
        <v>821.34</v>
      </c>
    </row>
    <row r="23" spans="1:7" s="8" customFormat="1" ht="24">
      <c r="A23" s="118" t="s">
        <v>118</v>
      </c>
      <c r="B23" s="100" t="s">
        <v>8</v>
      </c>
      <c r="C23" s="100" t="s">
        <v>11</v>
      </c>
      <c r="D23" s="98">
        <v>9900002040</v>
      </c>
      <c r="E23" s="100" t="s">
        <v>105</v>
      </c>
      <c r="F23" s="108">
        <v>542.39</v>
      </c>
      <c r="G23" s="108">
        <v>478.1</v>
      </c>
    </row>
    <row r="24" spans="1:7" s="8" customFormat="1" ht="24">
      <c r="A24" s="120" t="s">
        <v>75</v>
      </c>
      <c r="B24" s="100" t="s">
        <v>8</v>
      </c>
      <c r="C24" s="100" t="s">
        <v>11</v>
      </c>
      <c r="D24" s="98">
        <v>9900051180</v>
      </c>
      <c r="E24" s="107"/>
      <c r="F24" s="108">
        <f>F26+F25</f>
        <v>87</v>
      </c>
      <c r="G24" s="108">
        <f>G26+G25</f>
        <v>90</v>
      </c>
    </row>
    <row r="25" spans="1:7" s="8" customFormat="1" ht="56.25" customHeight="1">
      <c r="A25" s="121" t="s">
        <v>102</v>
      </c>
      <c r="B25" s="100" t="s">
        <v>8</v>
      </c>
      <c r="C25" s="100" t="s">
        <v>11</v>
      </c>
      <c r="D25" s="98">
        <v>9900051180</v>
      </c>
      <c r="E25" s="100" t="s">
        <v>103</v>
      </c>
      <c r="F25" s="108">
        <v>82.35</v>
      </c>
      <c r="G25" s="108">
        <v>85.35</v>
      </c>
    </row>
    <row r="26" spans="1:7" s="8" customFormat="1" ht="24">
      <c r="A26" s="121" t="s">
        <v>118</v>
      </c>
      <c r="B26" s="100" t="s">
        <v>8</v>
      </c>
      <c r="C26" s="100" t="s">
        <v>11</v>
      </c>
      <c r="D26" s="98">
        <v>9900051180</v>
      </c>
      <c r="E26" s="100" t="s">
        <v>105</v>
      </c>
      <c r="F26" s="108">
        <v>4.65</v>
      </c>
      <c r="G26" s="108">
        <v>4.65</v>
      </c>
    </row>
    <row r="27" spans="1:7" s="8" customFormat="1" ht="24">
      <c r="A27" s="113" t="s">
        <v>112</v>
      </c>
      <c r="B27" s="107" t="s">
        <v>8</v>
      </c>
      <c r="C27" s="107" t="s">
        <v>11</v>
      </c>
      <c r="D27" s="98">
        <v>9900059300</v>
      </c>
      <c r="E27" s="107"/>
      <c r="F27" s="108">
        <f>F28+F29</f>
        <v>8.5</v>
      </c>
      <c r="G27" s="108">
        <f>G28+G29</f>
        <v>8.5</v>
      </c>
    </row>
    <row r="28" spans="1:7" s="8" customFormat="1" ht="54" customHeight="1">
      <c r="A28" s="121" t="s">
        <v>102</v>
      </c>
      <c r="B28" s="107" t="s">
        <v>8</v>
      </c>
      <c r="C28" s="107" t="s">
        <v>11</v>
      </c>
      <c r="D28" s="98">
        <v>9900059300</v>
      </c>
      <c r="E28" s="100" t="s">
        <v>103</v>
      </c>
      <c r="F28" s="108">
        <v>8</v>
      </c>
      <c r="G28" s="108">
        <v>8</v>
      </c>
    </row>
    <row r="29" spans="1:7" s="8" customFormat="1" ht="24">
      <c r="A29" s="121" t="s">
        <v>118</v>
      </c>
      <c r="B29" s="107" t="s">
        <v>8</v>
      </c>
      <c r="C29" s="107" t="s">
        <v>11</v>
      </c>
      <c r="D29" s="98">
        <v>9900059300</v>
      </c>
      <c r="E29" s="100" t="s">
        <v>105</v>
      </c>
      <c r="F29" s="108">
        <v>0.5</v>
      </c>
      <c r="G29" s="108">
        <v>0.5</v>
      </c>
    </row>
    <row r="30" spans="1:7" s="8" customFormat="1" ht="84">
      <c r="A30" s="148" t="s">
        <v>160</v>
      </c>
      <c r="B30" s="100" t="s">
        <v>8</v>
      </c>
      <c r="C30" s="100" t="s">
        <v>11</v>
      </c>
      <c r="D30" s="98">
        <v>9900073150</v>
      </c>
      <c r="E30" s="100"/>
      <c r="F30" s="122">
        <f>F31+F32</f>
        <v>29.69</v>
      </c>
      <c r="G30" s="122">
        <f>G31+G32</f>
        <v>29.69</v>
      </c>
    </row>
    <row r="31" spans="1:7" s="8" customFormat="1" ht="54.75" customHeight="1">
      <c r="A31" s="121" t="s">
        <v>102</v>
      </c>
      <c r="B31" s="100" t="s">
        <v>8</v>
      </c>
      <c r="C31" s="100" t="s">
        <v>11</v>
      </c>
      <c r="D31" s="98">
        <v>9900073150</v>
      </c>
      <c r="E31" s="100" t="s">
        <v>103</v>
      </c>
      <c r="F31" s="122">
        <v>19.69</v>
      </c>
      <c r="G31" s="122">
        <v>19.69</v>
      </c>
    </row>
    <row r="32" spans="1:7" s="8" customFormat="1" ht="24">
      <c r="A32" s="121" t="s">
        <v>118</v>
      </c>
      <c r="B32" s="100" t="s">
        <v>8</v>
      </c>
      <c r="C32" s="100" t="s">
        <v>11</v>
      </c>
      <c r="D32" s="98">
        <v>9900073150</v>
      </c>
      <c r="E32" s="100" t="s">
        <v>105</v>
      </c>
      <c r="F32" s="122">
        <v>10</v>
      </c>
      <c r="G32" s="122">
        <v>10</v>
      </c>
    </row>
    <row r="33" spans="1:7" s="8" customFormat="1" ht="17.25" customHeight="1">
      <c r="A33" s="119" t="s">
        <v>38</v>
      </c>
      <c r="B33" s="103" t="s">
        <v>8</v>
      </c>
      <c r="C33" s="103" t="s">
        <v>74</v>
      </c>
      <c r="D33" s="104"/>
      <c r="E33" s="103"/>
      <c r="F33" s="106">
        <f>F34</f>
        <v>26.5</v>
      </c>
      <c r="G33" s="106">
        <f>G34</f>
        <v>26.5</v>
      </c>
    </row>
    <row r="34" spans="1:7" s="8" customFormat="1" ht="17.25" customHeight="1">
      <c r="A34" s="99" t="s">
        <v>101</v>
      </c>
      <c r="B34" s="100" t="s">
        <v>8</v>
      </c>
      <c r="C34" s="100" t="s">
        <v>74</v>
      </c>
      <c r="D34" s="98">
        <v>9900000000</v>
      </c>
      <c r="E34" s="100"/>
      <c r="F34" s="117">
        <f>F35+F37+F39</f>
        <v>26.5</v>
      </c>
      <c r="G34" s="117">
        <f>G35+G37+G39</f>
        <v>26.5</v>
      </c>
    </row>
    <row r="35" spans="1:7" s="8" customFormat="1" ht="17.25" customHeight="1">
      <c r="A35" s="99" t="s">
        <v>93</v>
      </c>
      <c r="B35" s="107" t="s">
        <v>8</v>
      </c>
      <c r="C35" s="107" t="s">
        <v>74</v>
      </c>
      <c r="D35" s="98">
        <v>9900009230</v>
      </c>
      <c r="E35" s="100"/>
      <c r="F35" s="108">
        <f>F36</f>
        <v>4</v>
      </c>
      <c r="G35" s="108">
        <f>G36</f>
        <v>4</v>
      </c>
    </row>
    <row r="36" spans="1:7" s="74" customFormat="1" ht="17.25" customHeight="1">
      <c r="A36" s="118" t="s">
        <v>106</v>
      </c>
      <c r="B36" s="107" t="s">
        <v>8</v>
      </c>
      <c r="C36" s="107" t="s">
        <v>74</v>
      </c>
      <c r="D36" s="98">
        <v>9900009230</v>
      </c>
      <c r="E36" s="100" t="s">
        <v>107</v>
      </c>
      <c r="F36" s="108">
        <v>4</v>
      </c>
      <c r="G36" s="108">
        <v>4</v>
      </c>
    </row>
    <row r="37" spans="1:7" s="74" customFormat="1" ht="48">
      <c r="A37" s="123" t="s">
        <v>113</v>
      </c>
      <c r="B37" s="107" t="s">
        <v>8</v>
      </c>
      <c r="C37" s="107" t="s">
        <v>74</v>
      </c>
      <c r="D37" s="98">
        <v>9900024030</v>
      </c>
      <c r="E37" s="107"/>
      <c r="F37" s="108">
        <f>F38</f>
        <v>8.9</v>
      </c>
      <c r="G37" s="108">
        <f>G38</f>
        <v>8.9</v>
      </c>
    </row>
    <row r="38" spans="1:7" s="74" customFormat="1" ht="16.5" customHeight="1">
      <c r="A38" s="110" t="s">
        <v>35</v>
      </c>
      <c r="B38" s="107" t="s">
        <v>8</v>
      </c>
      <c r="C38" s="107" t="s">
        <v>74</v>
      </c>
      <c r="D38" s="98">
        <v>9900024030</v>
      </c>
      <c r="E38" s="107" t="s">
        <v>108</v>
      </c>
      <c r="F38" s="108">
        <v>8.9</v>
      </c>
      <c r="G38" s="108">
        <v>8.9</v>
      </c>
    </row>
    <row r="39" spans="1:7" s="74" customFormat="1" ht="60">
      <c r="A39" s="123" t="s">
        <v>116</v>
      </c>
      <c r="B39" s="107" t="s">
        <v>8</v>
      </c>
      <c r="C39" s="107" t="s">
        <v>74</v>
      </c>
      <c r="D39" s="98">
        <v>9900024040</v>
      </c>
      <c r="E39" s="107"/>
      <c r="F39" s="108">
        <f>F40</f>
        <v>13.6</v>
      </c>
      <c r="G39" s="108">
        <f>G40</f>
        <v>13.6</v>
      </c>
    </row>
    <row r="40" spans="1:7" s="74" customFormat="1" ht="17.25" customHeight="1">
      <c r="A40" s="110" t="s">
        <v>35</v>
      </c>
      <c r="B40" s="107" t="s">
        <v>8</v>
      </c>
      <c r="C40" s="107" t="s">
        <v>74</v>
      </c>
      <c r="D40" s="98">
        <v>9900024040</v>
      </c>
      <c r="E40" s="107" t="s">
        <v>108</v>
      </c>
      <c r="F40" s="108">
        <v>13.6</v>
      </c>
      <c r="G40" s="108">
        <v>13.6</v>
      </c>
    </row>
    <row r="41" spans="1:7" s="74" customFormat="1" ht="24">
      <c r="A41" s="102" t="s">
        <v>132</v>
      </c>
      <c r="B41" s="103" t="s">
        <v>17</v>
      </c>
      <c r="C41" s="103" t="s">
        <v>36</v>
      </c>
      <c r="D41" s="104"/>
      <c r="E41" s="105"/>
      <c r="F41" s="106">
        <f aca="true" t="shared" si="1" ref="F41:G44">F42</f>
        <v>0.3</v>
      </c>
      <c r="G41" s="106">
        <f t="shared" si="1"/>
        <v>0.3</v>
      </c>
    </row>
    <row r="42" spans="1:7" s="74" customFormat="1" ht="24">
      <c r="A42" s="102" t="s">
        <v>133</v>
      </c>
      <c r="B42" s="103" t="s">
        <v>17</v>
      </c>
      <c r="C42" s="103" t="s">
        <v>94</v>
      </c>
      <c r="D42" s="104"/>
      <c r="E42" s="105"/>
      <c r="F42" s="106">
        <f t="shared" si="1"/>
        <v>0.3</v>
      </c>
      <c r="G42" s="106">
        <f t="shared" si="1"/>
        <v>0.3</v>
      </c>
    </row>
    <row r="43" spans="1:7" s="74" customFormat="1" ht="24">
      <c r="A43" s="99" t="s">
        <v>101</v>
      </c>
      <c r="B43" s="107" t="s">
        <v>17</v>
      </c>
      <c r="C43" s="107" t="s">
        <v>94</v>
      </c>
      <c r="D43" s="98">
        <v>9900000000</v>
      </c>
      <c r="E43" s="100"/>
      <c r="F43" s="108">
        <f t="shared" si="1"/>
        <v>0.3</v>
      </c>
      <c r="G43" s="108">
        <f t="shared" si="1"/>
        <v>0.3</v>
      </c>
    </row>
    <row r="44" spans="1:7" s="74" customFormat="1" ht="53.25" customHeight="1">
      <c r="A44" s="109" t="s">
        <v>134</v>
      </c>
      <c r="B44" s="107" t="s">
        <v>17</v>
      </c>
      <c r="C44" s="107" t="s">
        <v>94</v>
      </c>
      <c r="D44" s="98">
        <v>9900024070</v>
      </c>
      <c r="E44" s="100"/>
      <c r="F44" s="108">
        <f t="shared" si="1"/>
        <v>0.3</v>
      </c>
      <c r="G44" s="108">
        <f t="shared" si="1"/>
        <v>0.3</v>
      </c>
    </row>
    <row r="45" spans="1:7" s="74" customFormat="1" ht="19.5" customHeight="1">
      <c r="A45" s="110" t="s">
        <v>35</v>
      </c>
      <c r="B45" s="107" t="s">
        <v>17</v>
      </c>
      <c r="C45" s="107" t="s">
        <v>94</v>
      </c>
      <c r="D45" s="98">
        <v>9900024070</v>
      </c>
      <c r="E45" s="100" t="s">
        <v>108</v>
      </c>
      <c r="F45" s="108">
        <v>0.3</v>
      </c>
      <c r="G45" s="108">
        <v>0.3</v>
      </c>
    </row>
    <row r="46" spans="1:7" s="16" customFormat="1" ht="17.25" customHeight="1">
      <c r="A46" s="119" t="s">
        <v>6</v>
      </c>
      <c r="B46" s="103" t="s">
        <v>10</v>
      </c>
      <c r="C46" s="103" t="s">
        <v>36</v>
      </c>
      <c r="D46" s="124"/>
      <c r="E46" s="107"/>
      <c r="F46" s="106">
        <f>F47</f>
        <v>163.41</v>
      </c>
      <c r="G46" s="106">
        <f>G47</f>
        <v>176.4</v>
      </c>
    </row>
    <row r="47" spans="1:7" s="8" customFormat="1" ht="17.25" customHeight="1">
      <c r="A47" s="119" t="s">
        <v>21</v>
      </c>
      <c r="B47" s="103" t="s">
        <v>10</v>
      </c>
      <c r="C47" s="103" t="s">
        <v>17</v>
      </c>
      <c r="D47" s="104"/>
      <c r="E47" s="103"/>
      <c r="F47" s="106">
        <f>F48</f>
        <v>163.41</v>
      </c>
      <c r="G47" s="106">
        <f>G48</f>
        <v>176.4</v>
      </c>
    </row>
    <row r="48" spans="1:7" s="8" customFormat="1" ht="17.25" customHeight="1">
      <c r="A48" s="99" t="s">
        <v>101</v>
      </c>
      <c r="B48" s="107" t="s">
        <v>10</v>
      </c>
      <c r="C48" s="107" t="s">
        <v>17</v>
      </c>
      <c r="D48" s="98">
        <v>9900000000</v>
      </c>
      <c r="E48" s="107"/>
      <c r="F48" s="108">
        <f>F49+F53+F51</f>
        <v>163.41</v>
      </c>
      <c r="G48" s="108">
        <f>G49+G53+G51</f>
        <v>176.4</v>
      </c>
    </row>
    <row r="49" spans="1:7" s="8" customFormat="1" ht="17.25" customHeight="1">
      <c r="A49" s="125" t="s">
        <v>23</v>
      </c>
      <c r="B49" s="107" t="s">
        <v>10</v>
      </c>
      <c r="C49" s="107" t="s">
        <v>17</v>
      </c>
      <c r="D49" s="98">
        <v>9900060010</v>
      </c>
      <c r="E49" s="107"/>
      <c r="F49" s="108">
        <f>F50</f>
        <v>110</v>
      </c>
      <c r="G49" s="108">
        <f>G50</f>
        <v>120</v>
      </c>
    </row>
    <row r="50" spans="1:7" s="8" customFormat="1" ht="24">
      <c r="A50" s="126" t="s">
        <v>118</v>
      </c>
      <c r="B50" s="107" t="s">
        <v>10</v>
      </c>
      <c r="C50" s="107" t="s">
        <v>17</v>
      </c>
      <c r="D50" s="98">
        <v>9900060010</v>
      </c>
      <c r="E50" s="107" t="s">
        <v>105</v>
      </c>
      <c r="F50" s="108">
        <v>110</v>
      </c>
      <c r="G50" s="108">
        <v>120</v>
      </c>
    </row>
    <row r="51" spans="1:7" s="8" customFormat="1" ht="18.75" customHeight="1">
      <c r="A51" s="125" t="s">
        <v>131</v>
      </c>
      <c r="B51" s="107" t="s">
        <v>10</v>
      </c>
      <c r="C51" s="107" t="s">
        <v>17</v>
      </c>
      <c r="D51" s="98">
        <v>9900060020</v>
      </c>
      <c r="E51" s="107"/>
      <c r="F51" s="108">
        <f>F52</f>
        <v>15</v>
      </c>
      <c r="G51" s="108">
        <f>G52</f>
        <v>15</v>
      </c>
    </row>
    <row r="52" spans="1:7" s="8" customFormat="1" ht="24">
      <c r="A52" s="126" t="s">
        <v>118</v>
      </c>
      <c r="B52" s="107" t="s">
        <v>10</v>
      </c>
      <c r="C52" s="107" t="s">
        <v>17</v>
      </c>
      <c r="D52" s="98">
        <v>9900060020</v>
      </c>
      <c r="E52" s="107" t="s">
        <v>105</v>
      </c>
      <c r="F52" s="108">
        <v>15</v>
      </c>
      <c r="G52" s="108">
        <v>15</v>
      </c>
    </row>
    <row r="53" spans="1:7" s="8" customFormat="1" ht="18" customHeight="1">
      <c r="A53" s="128" t="s">
        <v>109</v>
      </c>
      <c r="B53" s="129" t="s">
        <v>10</v>
      </c>
      <c r="C53" s="129" t="s">
        <v>17</v>
      </c>
      <c r="D53" s="98">
        <v>9900060050</v>
      </c>
      <c r="E53" s="129"/>
      <c r="F53" s="130">
        <f>F54</f>
        <v>38.41</v>
      </c>
      <c r="G53" s="130">
        <f>G54</f>
        <v>41.4</v>
      </c>
    </row>
    <row r="54" spans="1:7" s="8" customFormat="1" ht="24">
      <c r="A54" s="118" t="s">
        <v>118</v>
      </c>
      <c r="B54" s="129" t="s">
        <v>10</v>
      </c>
      <c r="C54" s="129" t="s">
        <v>17</v>
      </c>
      <c r="D54" s="98">
        <v>9900060050</v>
      </c>
      <c r="E54" s="129" t="s">
        <v>105</v>
      </c>
      <c r="F54" s="131">
        <v>38.41</v>
      </c>
      <c r="G54" s="131">
        <v>41.4</v>
      </c>
    </row>
    <row r="55" spans="1:7" s="16" customFormat="1" ht="17.25" customHeight="1">
      <c r="A55" s="132" t="s">
        <v>7</v>
      </c>
      <c r="B55" s="133" t="s">
        <v>16</v>
      </c>
      <c r="C55" s="133" t="s">
        <v>36</v>
      </c>
      <c r="D55" s="134"/>
      <c r="E55" s="135"/>
      <c r="F55" s="136">
        <f aca="true" t="shared" si="2" ref="F55:G58">F56</f>
        <v>398.34</v>
      </c>
      <c r="G55" s="136">
        <f t="shared" si="2"/>
        <v>398.34</v>
      </c>
    </row>
    <row r="56" spans="1:7" s="16" customFormat="1" ht="17.25" customHeight="1">
      <c r="A56" s="132" t="s">
        <v>18</v>
      </c>
      <c r="B56" s="137">
        <v>10</v>
      </c>
      <c r="C56" s="137" t="s">
        <v>8</v>
      </c>
      <c r="D56" s="138"/>
      <c r="E56" s="137"/>
      <c r="F56" s="136">
        <f t="shared" si="2"/>
        <v>398.34</v>
      </c>
      <c r="G56" s="136">
        <f t="shared" si="2"/>
        <v>398.34</v>
      </c>
    </row>
    <row r="57" spans="1:7" s="8" customFormat="1" ht="18" customHeight="1">
      <c r="A57" s="99" t="s">
        <v>101</v>
      </c>
      <c r="B57" s="139">
        <v>10</v>
      </c>
      <c r="C57" s="139" t="s">
        <v>8</v>
      </c>
      <c r="D57" s="98">
        <v>9900000000</v>
      </c>
      <c r="E57" s="139"/>
      <c r="F57" s="140">
        <f t="shared" si="2"/>
        <v>398.34</v>
      </c>
      <c r="G57" s="140">
        <f t="shared" si="2"/>
        <v>398.34</v>
      </c>
    </row>
    <row r="58" spans="1:7" s="8" customFormat="1" ht="36">
      <c r="A58" s="141" t="s">
        <v>111</v>
      </c>
      <c r="B58" s="139" t="s">
        <v>16</v>
      </c>
      <c r="C58" s="139" t="s">
        <v>8</v>
      </c>
      <c r="D58" s="111">
        <v>9900010490</v>
      </c>
      <c r="E58" s="139"/>
      <c r="F58" s="140">
        <f t="shared" si="2"/>
        <v>398.34</v>
      </c>
      <c r="G58" s="140">
        <f t="shared" si="2"/>
        <v>398.34</v>
      </c>
    </row>
    <row r="59" spans="1:7" s="8" customFormat="1" ht="20.25" customHeight="1">
      <c r="A59" s="118" t="s">
        <v>110</v>
      </c>
      <c r="B59" s="139" t="s">
        <v>16</v>
      </c>
      <c r="C59" s="139" t="s">
        <v>8</v>
      </c>
      <c r="D59" s="111">
        <v>9900010490</v>
      </c>
      <c r="E59" s="139">
        <v>300</v>
      </c>
      <c r="F59" s="140">
        <v>398.34</v>
      </c>
      <c r="G59" s="140">
        <v>398.34</v>
      </c>
    </row>
    <row r="60" spans="1:7" ht="15.75" customHeight="1">
      <c r="A60" s="132" t="s">
        <v>95</v>
      </c>
      <c r="B60" s="137">
        <v>99</v>
      </c>
      <c r="C60" s="135" t="s">
        <v>36</v>
      </c>
      <c r="D60" s="137"/>
      <c r="E60" s="137"/>
      <c r="F60" s="136">
        <f>F61</f>
        <v>0</v>
      </c>
      <c r="G60" s="136">
        <f>G61</f>
        <v>65</v>
      </c>
    </row>
    <row r="61" spans="1:7" ht="16.5" customHeight="1">
      <c r="A61" s="132" t="s">
        <v>95</v>
      </c>
      <c r="B61" s="137">
        <v>99</v>
      </c>
      <c r="C61" s="137">
        <v>99</v>
      </c>
      <c r="D61" s="137"/>
      <c r="E61" s="137"/>
      <c r="F61" s="136">
        <f>F62</f>
        <v>0</v>
      </c>
      <c r="G61" s="136">
        <f>G62</f>
        <v>65</v>
      </c>
    </row>
    <row r="62" spans="1:7" ht="18.75" customHeight="1">
      <c r="A62" s="142" t="s">
        <v>95</v>
      </c>
      <c r="B62" s="139">
        <v>99</v>
      </c>
      <c r="C62" s="139">
        <v>99</v>
      </c>
      <c r="D62" s="98">
        <v>9900099990</v>
      </c>
      <c r="E62" s="139">
        <v>800</v>
      </c>
      <c r="F62" s="140">
        <v>0</v>
      </c>
      <c r="G62" s="140">
        <v>65</v>
      </c>
    </row>
  </sheetData>
  <sheetProtection/>
  <mergeCells count="13">
    <mergeCell ref="A1:G1"/>
    <mergeCell ref="A2:G2"/>
    <mergeCell ref="A3:G3"/>
    <mergeCell ref="A4:G4"/>
    <mergeCell ref="A5:G5"/>
    <mergeCell ref="A7:G7"/>
    <mergeCell ref="D9:F9"/>
    <mergeCell ref="A10:A11"/>
    <mergeCell ref="B10:B11"/>
    <mergeCell ref="C10:C11"/>
    <mergeCell ref="D10:D11"/>
    <mergeCell ref="E10:E11"/>
    <mergeCell ref="F10:G10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SheetLayoutView="100" zoomScalePageLayoutView="0" workbookViewId="0" topLeftCell="A1">
      <selection activeCell="B5" sqref="B5:G5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00390625" style="0" customWidth="1"/>
    <col min="6" max="6" width="3.875" style="0" customWidth="1"/>
    <col min="7" max="7" width="9.25390625" style="0" customWidth="1"/>
  </cols>
  <sheetData>
    <row r="1" spans="1:7" s="3" customFormat="1" ht="11.25">
      <c r="A1" s="153" t="s">
        <v>15</v>
      </c>
      <c r="B1" s="153"/>
      <c r="C1" s="153"/>
      <c r="D1" s="153"/>
      <c r="E1" s="153"/>
      <c r="F1" s="153"/>
      <c r="G1" s="153"/>
    </row>
    <row r="2" spans="1:7" s="3" customFormat="1" ht="11.25">
      <c r="A2" s="153" t="s">
        <v>85</v>
      </c>
      <c r="B2" s="153"/>
      <c r="C2" s="153"/>
      <c r="D2" s="153"/>
      <c r="E2" s="153"/>
      <c r="F2" s="153"/>
      <c r="G2" s="153"/>
    </row>
    <row r="3" spans="1:7" s="3" customFormat="1" ht="11.25">
      <c r="A3" s="153" t="s">
        <v>179</v>
      </c>
      <c r="B3" s="153"/>
      <c r="C3" s="153"/>
      <c r="D3" s="153"/>
      <c r="E3" s="153"/>
      <c r="F3" s="153"/>
      <c r="G3" s="153"/>
    </row>
    <row r="4" spans="1:7" s="3" customFormat="1" ht="11.25">
      <c r="A4" s="153" t="s">
        <v>180</v>
      </c>
      <c r="B4" s="153"/>
      <c r="C4" s="153"/>
      <c r="D4" s="153"/>
      <c r="E4" s="153"/>
      <c r="F4" s="153"/>
      <c r="G4" s="153"/>
    </row>
    <row r="5" spans="1:7" s="3" customFormat="1" ht="11.25">
      <c r="A5" s="4"/>
      <c r="B5" s="153" t="s">
        <v>198</v>
      </c>
      <c r="C5" s="153"/>
      <c r="D5" s="153"/>
      <c r="E5" s="153"/>
      <c r="F5" s="153"/>
      <c r="G5" s="153"/>
    </row>
    <row r="6" spans="1:7" ht="12.75">
      <c r="A6" s="1"/>
      <c r="B6" s="1"/>
      <c r="C6" s="1"/>
      <c r="D6" s="1"/>
      <c r="E6" s="1"/>
      <c r="F6" s="1"/>
      <c r="G6" s="1"/>
    </row>
    <row r="7" spans="1:7" ht="15" customHeight="1">
      <c r="A7" s="155" t="s">
        <v>184</v>
      </c>
      <c r="B7" s="155"/>
      <c r="C7" s="155"/>
      <c r="D7" s="155"/>
      <c r="E7" s="155"/>
      <c r="F7" s="155"/>
      <c r="G7" s="155"/>
    </row>
    <row r="8" spans="1:7" s="3" customFormat="1" ht="11.25">
      <c r="A8" s="4"/>
      <c r="B8" s="4"/>
      <c r="C8" s="4"/>
      <c r="D8" s="4"/>
      <c r="E8" s="4"/>
      <c r="F8" s="4"/>
      <c r="G8" s="4"/>
    </row>
    <row r="9" spans="5:7" s="3" customFormat="1" ht="12.75" customHeight="1">
      <c r="E9" s="152"/>
      <c r="F9" s="152"/>
      <c r="G9" s="152"/>
    </row>
    <row r="10" spans="1:7" ht="39.75" customHeight="1">
      <c r="A10" s="26" t="s">
        <v>24</v>
      </c>
      <c r="B10" s="69" t="s">
        <v>13</v>
      </c>
      <c r="C10" s="69" t="s">
        <v>14</v>
      </c>
      <c r="D10" s="69" t="s">
        <v>2</v>
      </c>
      <c r="E10" s="69" t="s">
        <v>3</v>
      </c>
      <c r="F10" s="69" t="s">
        <v>4</v>
      </c>
      <c r="G10" s="19" t="s">
        <v>84</v>
      </c>
    </row>
    <row r="11" spans="1:7" ht="12.7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</row>
    <row r="12" spans="1:7" ht="26.25">
      <c r="A12" s="15" t="s">
        <v>86</v>
      </c>
      <c r="B12" s="13" t="s">
        <v>37</v>
      </c>
      <c r="C12" s="19"/>
      <c r="D12" s="19"/>
      <c r="E12" s="19"/>
      <c r="F12" s="19"/>
      <c r="G12" s="29">
        <f>G13+G45+G54+G40</f>
        <v>3157.1900000000005</v>
      </c>
    </row>
    <row r="13" spans="1:7" s="18" customFormat="1" ht="18.75" customHeight="1">
      <c r="A13" s="114" t="s">
        <v>5</v>
      </c>
      <c r="B13" s="143"/>
      <c r="C13" s="105" t="s">
        <v>8</v>
      </c>
      <c r="D13" s="105" t="s">
        <v>36</v>
      </c>
      <c r="E13" s="104"/>
      <c r="F13" s="105"/>
      <c r="G13" s="115">
        <f>G14+G18+G32</f>
        <v>2523.77</v>
      </c>
    </row>
    <row r="14" spans="1:7" s="18" customFormat="1" ht="24">
      <c r="A14" s="114" t="s">
        <v>19</v>
      </c>
      <c r="B14" s="143"/>
      <c r="C14" s="105" t="s">
        <v>8</v>
      </c>
      <c r="D14" s="105" t="s">
        <v>9</v>
      </c>
      <c r="E14" s="104"/>
      <c r="F14" s="105"/>
      <c r="G14" s="115">
        <f>G15</f>
        <v>582.32</v>
      </c>
    </row>
    <row r="15" spans="1:7" ht="17.25" customHeight="1">
      <c r="A15" s="99" t="s">
        <v>101</v>
      </c>
      <c r="B15" s="144"/>
      <c r="C15" s="100" t="s">
        <v>8</v>
      </c>
      <c r="D15" s="100" t="s">
        <v>9</v>
      </c>
      <c r="E15" s="98">
        <v>9900000000</v>
      </c>
      <c r="F15" s="100"/>
      <c r="G15" s="117">
        <f>G16</f>
        <v>582.32</v>
      </c>
    </row>
    <row r="16" spans="1:7" ht="17.25" customHeight="1">
      <c r="A16" s="99" t="s">
        <v>22</v>
      </c>
      <c r="B16" s="144"/>
      <c r="C16" s="100" t="s">
        <v>8</v>
      </c>
      <c r="D16" s="100" t="s">
        <v>9</v>
      </c>
      <c r="E16" s="98" t="s">
        <v>130</v>
      </c>
      <c r="F16" s="100"/>
      <c r="G16" s="117">
        <f>G17</f>
        <v>582.32</v>
      </c>
    </row>
    <row r="17" spans="1:7" s="8" customFormat="1" ht="57" customHeight="1">
      <c r="A17" s="118" t="s">
        <v>102</v>
      </c>
      <c r="B17" s="100"/>
      <c r="C17" s="100" t="s">
        <v>8</v>
      </c>
      <c r="D17" s="100" t="s">
        <v>9</v>
      </c>
      <c r="E17" s="98" t="s">
        <v>130</v>
      </c>
      <c r="F17" s="100" t="s">
        <v>103</v>
      </c>
      <c r="G17" s="108">
        <v>582.32</v>
      </c>
    </row>
    <row r="18" spans="1:7" s="16" customFormat="1" ht="36">
      <c r="A18" s="119" t="s">
        <v>20</v>
      </c>
      <c r="B18" s="103"/>
      <c r="C18" s="103" t="s">
        <v>8</v>
      </c>
      <c r="D18" s="103" t="s">
        <v>11</v>
      </c>
      <c r="E18" s="104"/>
      <c r="F18" s="103"/>
      <c r="G18" s="106">
        <f>G19</f>
        <v>1914.95</v>
      </c>
    </row>
    <row r="19" spans="1:7" s="8" customFormat="1" ht="18.75" customHeight="1">
      <c r="A19" s="99" t="s">
        <v>101</v>
      </c>
      <c r="B19" s="145"/>
      <c r="C19" s="100" t="s">
        <v>8</v>
      </c>
      <c r="D19" s="100" t="s">
        <v>11</v>
      </c>
      <c r="E19" s="98">
        <v>9900000000</v>
      </c>
      <c r="F19" s="100"/>
      <c r="G19" s="117">
        <f>G20+G23+G26+G29</f>
        <v>1914.95</v>
      </c>
    </row>
    <row r="20" spans="1:7" s="8" customFormat="1" ht="26.25" customHeight="1">
      <c r="A20" s="99" t="s">
        <v>104</v>
      </c>
      <c r="B20" s="145"/>
      <c r="C20" s="107" t="s">
        <v>8</v>
      </c>
      <c r="D20" s="107" t="s">
        <v>11</v>
      </c>
      <c r="E20" s="98">
        <v>9900002040</v>
      </c>
      <c r="F20" s="107"/>
      <c r="G20" s="108">
        <f>G21+G22</f>
        <v>1790.76</v>
      </c>
    </row>
    <row r="21" spans="1:7" s="8" customFormat="1" ht="48">
      <c r="A21" s="118" t="s">
        <v>102</v>
      </c>
      <c r="B21" s="100"/>
      <c r="C21" s="100" t="s">
        <v>8</v>
      </c>
      <c r="D21" s="100" t="s">
        <v>11</v>
      </c>
      <c r="E21" s="98">
        <v>9900002040</v>
      </c>
      <c r="F21" s="100" t="s">
        <v>103</v>
      </c>
      <c r="G21" s="108">
        <v>1180.27</v>
      </c>
    </row>
    <row r="22" spans="1:7" s="8" customFormat="1" ht="24">
      <c r="A22" s="118" t="s">
        <v>118</v>
      </c>
      <c r="B22" s="100"/>
      <c r="C22" s="100" t="s">
        <v>8</v>
      </c>
      <c r="D22" s="100" t="s">
        <v>11</v>
      </c>
      <c r="E22" s="98">
        <v>9900002040</v>
      </c>
      <c r="F22" s="100" t="s">
        <v>105</v>
      </c>
      <c r="G22" s="108">
        <v>610.49</v>
      </c>
    </row>
    <row r="23" spans="1:7" s="8" customFormat="1" ht="24">
      <c r="A23" s="120" t="s">
        <v>75</v>
      </c>
      <c r="B23" s="100"/>
      <c r="C23" s="100" t="s">
        <v>8</v>
      </c>
      <c r="D23" s="100" t="s">
        <v>11</v>
      </c>
      <c r="E23" s="98">
        <v>9900051180</v>
      </c>
      <c r="F23" s="107"/>
      <c r="G23" s="108">
        <f>G25+G24</f>
        <v>86</v>
      </c>
    </row>
    <row r="24" spans="1:7" s="8" customFormat="1" ht="56.25" customHeight="1">
      <c r="A24" s="121" t="s">
        <v>102</v>
      </c>
      <c r="B24" s="100"/>
      <c r="C24" s="100" t="s">
        <v>8</v>
      </c>
      <c r="D24" s="100" t="s">
        <v>11</v>
      </c>
      <c r="E24" s="98">
        <v>9900051180</v>
      </c>
      <c r="F24" s="100" t="s">
        <v>103</v>
      </c>
      <c r="G24" s="108">
        <v>82.35</v>
      </c>
    </row>
    <row r="25" spans="1:7" s="8" customFormat="1" ht="24">
      <c r="A25" s="121" t="s">
        <v>118</v>
      </c>
      <c r="B25" s="100"/>
      <c r="C25" s="100" t="s">
        <v>8</v>
      </c>
      <c r="D25" s="100" t="s">
        <v>11</v>
      </c>
      <c r="E25" s="98">
        <v>9900051180</v>
      </c>
      <c r="F25" s="100" t="s">
        <v>105</v>
      </c>
      <c r="G25" s="108">
        <v>3.65</v>
      </c>
    </row>
    <row r="26" spans="1:7" s="16" customFormat="1" ht="24">
      <c r="A26" s="113" t="s">
        <v>112</v>
      </c>
      <c r="B26" s="103"/>
      <c r="C26" s="107" t="s">
        <v>8</v>
      </c>
      <c r="D26" s="107" t="s">
        <v>11</v>
      </c>
      <c r="E26" s="98">
        <v>9900059300</v>
      </c>
      <c r="F26" s="107"/>
      <c r="G26" s="108">
        <f>G27+G28</f>
        <v>8.5</v>
      </c>
    </row>
    <row r="27" spans="1:7" s="74" customFormat="1" ht="56.25" customHeight="1">
      <c r="A27" s="121" t="s">
        <v>102</v>
      </c>
      <c r="B27" s="107"/>
      <c r="C27" s="107" t="s">
        <v>8</v>
      </c>
      <c r="D27" s="107" t="s">
        <v>11</v>
      </c>
      <c r="E27" s="98">
        <v>9900059300</v>
      </c>
      <c r="F27" s="100" t="s">
        <v>103</v>
      </c>
      <c r="G27" s="108">
        <v>8</v>
      </c>
    </row>
    <row r="28" spans="1:7" s="74" customFormat="1" ht="27" customHeight="1">
      <c r="A28" s="121" t="s">
        <v>118</v>
      </c>
      <c r="B28" s="107"/>
      <c r="C28" s="107" t="s">
        <v>8</v>
      </c>
      <c r="D28" s="107" t="s">
        <v>11</v>
      </c>
      <c r="E28" s="98">
        <v>9900059300</v>
      </c>
      <c r="F28" s="100" t="s">
        <v>105</v>
      </c>
      <c r="G28" s="108">
        <v>0.5</v>
      </c>
    </row>
    <row r="29" spans="1:7" s="74" customFormat="1" ht="84">
      <c r="A29" s="148" t="s">
        <v>160</v>
      </c>
      <c r="B29" s="107"/>
      <c r="C29" s="100" t="s">
        <v>8</v>
      </c>
      <c r="D29" s="100" t="s">
        <v>11</v>
      </c>
      <c r="E29" s="98">
        <v>9900073150</v>
      </c>
      <c r="F29" s="100"/>
      <c r="G29" s="122">
        <f>G30+G31</f>
        <v>29.69</v>
      </c>
    </row>
    <row r="30" spans="1:7" s="74" customFormat="1" ht="54" customHeight="1">
      <c r="A30" s="121" t="s">
        <v>102</v>
      </c>
      <c r="B30" s="107"/>
      <c r="C30" s="100" t="s">
        <v>8</v>
      </c>
      <c r="D30" s="100" t="s">
        <v>11</v>
      </c>
      <c r="E30" s="98">
        <v>9900073150</v>
      </c>
      <c r="F30" s="100" t="s">
        <v>103</v>
      </c>
      <c r="G30" s="122">
        <v>19.69</v>
      </c>
    </row>
    <row r="31" spans="1:7" s="74" customFormat="1" ht="24">
      <c r="A31" s="121" t="s">
        <v>118</v>
      </c>
      <c r="B31" s="107"/>
      <c r="C31" s="100" t="s">
        <v>8</v>
      </c>
      <c r="D31" s="100" t="s">
        <v>11</v>
      </c>
      <c r="E31" s="98">
        <v>9900073150</v>
      </c>
      <c r="F31" s="100" t="s">
        <v>105</v>
      </c>
      <c r="G31" s="122">
        <v>10</v>
      </c>
    </row>
    <row r="32" spans="1:7" s="8" customFormat="1" ht="18.75" customHeight="1">
      <c r="A32" s="119" t="s">
        <v>38</v>
      </c>
      <c r="B32" s="107"/>
      <c r="C32" s="103" t="s">
        <v>8</v>
      </c>
      <c r="D32" s="103" t="s">
        <v>74</v>
      </c>
      <c r="E32" s="104"/>
      <c r="F32" s="103"/>
      <c r="G32" s="106">
        <f>G33</f>
        <v>26.5</v>
      </c>
    </row>
    <row r="33" spans="1:7" s="16" customFormat="1" ht="18.75" customHeight="1">
      <c r="A33" s="99" t="s">
        <v>101</v>
      </c>
      <c r="B33" s="103"/>
      <c r="C33" s="100" t="s">
        <v>8</v>
      </c>
      <c r="D33" s="100" t="s">
        <v>74</v>
      </c>
      <c r="E33" s="98">
        <v>9900000000</v>
      </c>
      <c r="F33" s="100"/>
      <c r="G33" s="117">
        <f>G36+G34+G38</f>
        <v>26.5</v>
      </c>
    </row>
    <row r="34" spans="1:7" s="16" customFormat="1" ht="18.75" customHeight="1">
      <c r="A34" s="99" t="s">
        <v>93</v>
      </c>
      <c r="B34" s="103"/>
      <c r="C34" s="107" t="s">
        <v>8</v>
      </c>
      <c r="D34" s="107" t="s">
        <v>74</v>
      </c>
      <c r="E34" s="98">
        <v>9900009230</v>
      </c>
      <c r="F34" s="100"/>
      <c r="G34" s="108">
        <f>G35</f>
        <v>4</v>
      </c>
    </row>
    <row r="35" spans="1:7" s="8" customFormat="1" ht="18.75" customHeight="1">
      <c r="A35" s="118" t="s">
        <v>106</v>
      </c>
      <c r="B35" s="107"/>
      <c r="C35" s="107" t="s">
        <v>8</v>
      </c>
      <c r="D35" s="107" t="s">
        <v>74</v>
      </c>
      <c r="E35" s="98">
        <v>9900009230</v>
      </c>
      <c r="F35" s="100" t="s">
        <v>107</v>
      </c>
      <c r="G35" s="108">
        <v>4</v>
      </c>
    </row>
    <row r="36" spans="1:7" s="8" customFormat="1" ht="48">
      <c r="A36" s="123" t="s">
        <v>113</v>
      </c>
      <c r="B36" s="107"/>
      <c r="C36" s="107" t="s">
        <v>8</v>
      </c>
      <c r="D36" s="107" t="s">
        <v>74</v>
      </c>
      <c r="E36" s="98">
        <v>9900024030</v>
      </c>
      <c r="F36" s="107"/>
      <c r="G36" s="108">
        <f>G37</f>
        <v>8.9</v>
      </c>
    </row>
    <row r="37" spans="1:7" s="8" customFormat="1" ht="18.75" customHeight="1">
      <c r="A37" s="110" t="s">
        <v>35</v>
      </c>
      <c r="B37" s="107"/>
      <c r="C37" s="107" t="s">
        <v>8</v>
      </c>
      <c r="D37" s="107" t="s">
        <v>74</v>
      </c>
      <c r="E37" s="98">
        <v>9900024030</v>
      </c>
      <c r="F37" s="107" t="s">
        <v>108</v>
      </c>
      <c r="G37" s="108">
        <v>8.9</v>
      </c>
    </row>
    <row r="38" spans="1:7" s="8" customFormat="1" ht="60">
      <c r="A38" s="123" t="s">
        <v>116</v>
      </c>
      <c r="B38" s="107"/>
      <c r="C38" s="107" t="s">
        <v>8</v>
      </c>
      <c r="D38" s="107" t="s">
        <v>74</v>
      </c>
      <c r="E38" s="98">
        <v>9900024040</v>
      </c>
      <c r="F38" s="107"/>
      <c r="G38" s="108">
        <f>G39</f>
        <v>13.6</v>
      </c>
    </row>
    <row r="39" spans="1:7" s="8" customFormat="1" ht="20.25" customHeight="1">
      <c r="A39" s="110" t="s">
        <v>35</v>
      </c>
      <c r="B39" s="107"/>
      <c r="C39" s="107" t="s">
        <v>8</v>
      </c>
      <c r="D39" s="107" t="s">
        <v>74</v>
      </c>
      <c r="E39" s="98">
        <v>9900024040</v>
      </c>
      <c r="F39" s="107" t="s">
        <v>108</v>
      </c>
      <c r="G39" s="108">
        <v>13.6</v>
      </c>
    </row>
    <row r="40" spans="1:7" s="8" customFormat="1" ht="24">
      <c r="A40" s="102" t="s">
        <v>132</v>
      </c>
      <c r="B40" s="107"/>
      <c r="C40" s="103" t="s">
        <v>17</v>
      </c>
      <c r="D40" s="103" t="s">
        <v>36</v>
      </c>
      <c r="E40" s="104"/>
      <c r="F40" s="105"/>
      <c r="G40" s="106">
        <f>G41</f>
        <v>0.3</v>
      </c>
    </row>
    <row r="41" spans="1:7" s="8" customFormat="1" ht="24">
      <c r="A41" s="102" t="s">
        <v>133</v>
      </c>
      <c r="B41" s="103"/>
      <c r="C41" s="103" t="s">
        <v>17</v>
      </c>
      <c r="D41" s="103" t="s">
        <v>94</v>
      </c>
      <c r="E41" s="104"/>
      <c r="F41" s="105"/>
      <c r="G41" s="106">
        <f>G42</f>
        <v>0.3</v>
      </c>
    </row>
    <row r="42" spans="1:7" s="8" customFormat="1" ht="20.25" customHeight="1">
      <c r="A42" s="99" t="s">
        <v>101</v>
      </c>
      <c r="B42" s="107"/>
      <c r="C42" s="107" t="s">
        <v>17</v>
      </c>
      <c r="D42" s="107" t="s">
        <v>94</v>
      </c>
      <c r="E42" s="98">
        <v>9900000000</v>
      </c>
      <c r="F42" s="100"/>
      <c r="G42" s="108">
        <f>G43</f>
        <v>0.3</v>
      </c>
    </row>
    <row r="43" spans="1:7" s="8" customFormat="1" ht="60">
      <c r="A43" s="109" t="s">
        <v>134</v>
      </c>
      <c r="B43" s="107"/>
      <c r="C43" s="107" t="s">
        <v>17</v>
      </c>
      <c r="D43" s="107" t="s">
        <v>94</v>
      </c>
      <c r="E43" s="98">
        <v>9900024070</v>
      </c>
      <c r="F43" s="100"/>
      <c r="G43" s="108">
        <f>G44</f>
        <v>0.3</v>
      </c>
    </row>
    <row r="44" spans="1:7" s="8" customFormat="1" ht="21" customHeight="1">
      <c r="A44" s="110" t="s">
        <v>35</v>
      </c>
      <c r="B44" s="107"/>
      <c r="C44" s="107" t="s">
        <v>17</v>
      </c>
      <c r="D44" s="107" t="s">
        <v>94</v>
      </c>
      <c r="E44" s="98">
        <v>9900024070</v>
      </c>
      <c r="F44" s="100" t="s">
        <v>108</v>
      </c>
      <c r="G44" s="108">
        <v>0.3</v>
      </c>
    </row>
    <row r="45" spans="1:7" s="8" customFormat="1" ht="21" customHeight="1">
      <c r="A45" s="119" t="s">
        <v>6</v>
      </c>
      <c r="B45" s="103"/>
      <c r="C45" s="103" t="s">
        <v>10</v>
      </c>
      <c r="D45" s="103" t="s">
        <v>36</v>
      </c>
      <c r="E45" s="124"/>
      <c r="F45" s="107"/>
      <c r="G45" s="106">
        <f>G46</f>
        <v>234.78</v>
      </c>
    </row>
    <row r="46" spans="1:7" s="16" customFormat="1" ht="21" customHeight="1">
      <c r="A46" s="119" t="s">
        <v>21</v>
      </c>
      <c r="B46" s="103"/>
      <c r="C46" s="103" t="s">
        <v>10</v>
      </c>
      <c r="D46" s="103" t="s">
        <v>17</v>
      </c>
      <c r="E46" s="104"/>
      <c r="F46" s="103"/>
      <c r="G46" s="106">
        <f>G47</f>
        <v>234.78</v>
      </c>
    </row>
    <row r="47" spans="1:7" s="8" customFormat="1" ht="21" customHeight="1">
      <c r="A47" s="99" t="s">
        <v>101</v>
      </c>
      <c r="B47" s="107"/>
      <c r="C47" s="107" t="s">
        <v>10</v>
      </c>
      <c r="D47" s="107" t="s">
        <v>17</v>
      </c>
      <c r="E47" s="98">
        <v>9900000000</v>
      </c>
      <c r="F47" s="107"/>
      <c r="G47" s="108">
        <f>G48+G52+G50</f>
        <v>234.78</v>
      </c>
    </row>
    <row r="48" spans="1:7" s="8" customFormat="1" ht="21" customHeight="1">
      <c r="A48" s="125" t="s">
        <v>23</v>
      </c>
      <c r="B48" s="107"/>
      <c r="C48" s="107" t="s">
        <v>10</v>
      </c>
      <c r="D48" s="107" t="s">
        <v>17</v>
      </c>
      <c r="E48" s="98">
        <v>9900060010</v>
      </c>
      <c r="F48" s="107"/>
      <c r="G48" s="108">
        <f>G49</f>
        <v>120</v>
      </c>
    </row>
    <row r="49" spans="1:7" s="8" customFormat="1" ht="24">
      <c r="A49" s="118" t="s">
        <v>118</v>
      </c>
      <c r="B49" s="107"/>
      <c r="C49" s="107" t="s">
        <v>10</v>
      </c>
      <c r="D49" s="107" t="s">
        <v>17</v>
      </c>
      <c r="E49" s="98">
        <v>9900060010</v>
      </c>
      <c r="F49" s="107" t="s">
        <v>105</v>
      </c>
      <c r="G49" s="108">
        <v>120</v>
      </c>
    </row>
    <row r="50" spans="1:7" s="8" customFormat="1" ht="18.75" customHeight="1">
      <c r="A50" s="127" t="s">
        <v>131</v>
      </c>
      <c r="B50" s="107"/>
      <c r="C50" s="107" t="s">
        <v>10</v>
      </c>
      <c r="D50" s="107" t="s">
        <v>17</v>
      </c>
      <c r="E50" s="98">
        <v>9900060020</v>
      </c>
      <c r="F50" s="107"/>
      <c r="G50" s="108">
        <f>G51</f>
        <v>15</v>
      </c>
    </row>
    <row r="51" spans="1:7" s="8" customFormat="1" ht="24">
      <c r="A51" s="118" t="s">
        <v>118</v>
      </c>
      <c r="B51" s="107"/>
      <c r="C51" s="107" t="s">
        <v>10</v>
      </c>
      <c r="D51" s="107" t="s">
        <v>17</v>
      </c>
      <c r="E51" s="98">
        <v>9900060020</v>
      </c>
      <c r="F51" s="107" t="s">
        <v>105</v>
      </c>
      <c r="G51" s="108">
        <v>15</v>
      </c>
    </row>
    <row r="52" spans="1:7" s="8" customFormat="1" ht="20.25" customHeight="1">
      <c r="A52" s="125" t="s">
        <v>109</v>
      </c>
      <c r="B52" s="146"/>
      <c r="C52" s="129" t="s">
        <v>10</v>
      </c>
      <c r="D52" s="129" t="s">
        <v>17</v>
      </c>
      <c r="E52" s="98">
        <v>9900060050</v>
      </c>
      <c r="F52" s="129"/>
      <c r="G52" s="130">
        <f>G53</f>
        <v>99.78</v>
      </c>
    </row>
    <row r="53" spans="1:7" s="8" customFormat="1" ht="24">
      <c r="A53" s="118" t="s">
        <v>118</v>
      </c>
      <c r="B53" s="146"/>
      <c r="C53" s="129" t="s">
        <v>10</v>
      </c>
      <c r="D53" s="129" t="s">
        <v>17</v>
      </c>
      <c r="E53" s="98">
        <v>9900060050</v>
      </c>
      <c r="F53" s="129" t="s">
        <v>105</v>
      </c>
      <c r="G53" s="131">
        <v>99.78</v>
      </c>
    </row>
    <row r="54" spans="1:7" s="8" customFormat="1" ht="12.75">
      <c r="A54" s="132" t="s">
        <v>7</v>
      </c>
      <c r="B54" s="146"/>
      <c r="C54" s="133" t="s">
        <v>16</v>
      </c>
      <c r="D54" s="133" t="s">
        <v>36</v>
      </c>
      <c r="E54" s="134"/>
      <c r="F54" s="135"/>
      <c r="G54" s="136">
        <f>G55</f>
        <v>398.34</v>
      </c>
    </row>
    <row r="55" spans="1:7" s="8" customFormat="1" ht="12.75">
      <c r="A55" s="132" t="s">
        <v>18</v>
      </c>
      <c r="B55" s="146"/>
      <c r="C55" s="137">
        <v>10</v>
      </c>
      <c r="D55" s="137" t="s">
        <v>8</v>
      </c>
      <c r="E55" s="138"/>
      <c r="F55" s="137"/>
      <c r="G55" s="136">
        <f>G56</f>
        <v>398.34</v>
      </c>
    </row>
    <row r="56" spans="1:7" s="16" customFormat="1" ht="12.75">
      <c r="A56" s="99" t="s">
        <v>101</v>
      </c>
      <c r="B56" s="146"/>
      <c r="C56" s="139">
        <v>10</v>
      </c>
      <c r="D56" s="139" t="s">
        <v>8</v>
      </c>
      <c r="E56" s="98">
        <v>9900000000</v>
      </c>
      <c r="F56" s="139"/>
      <c r="G56" s="140">
        <f>G57</f>
        <v>398.34</v>
      </c>
    </row>
    <row r="57" spans="1:7" s="16" customFormat="1" ht="36">
      <c r="A57" s="141" t="s">
        <v>111</v>
      </c>
      <c r="B57" s="147"/>
      <c r="C57" s="139" t="s">
        <v>16</v>
      </c>
      <c r="D57" s="139" t="s">
        <v>8</v>
      </c>
      <c r="E57" s="101">
        <v>9900010490</v>
      </c>
      <c r="F57" s="139"/>
      <c r="G57" s="140">
        <f>G58</f>
        <v>398.34</v>
      </c>
    </row>
    <row r="58" spans="1:7" s="8" customFormat="1" ht="12.75">
      <c r="A58" s="118" t="s">
        <v>110</v>
      </c>
      <c r="B58" s="146"/>
      <c r="C58" s="139" t="s">
        <v>16</v>
      </c>
      <c r="D58" s="139" t="s">
        <v>8</v>
      </c>
      <c r="E58" s="101">
        <v>9900010490</v>
      </c>
      <c r="F58" s="139">
        <v>300</v>
      </c>
      <c r="G58" s="140">
        <v>398.34</v>
      </c>
    </row>
  </sheetData>
  <sheetProtection/>
  <mergeCells count="7">
    <mergeCell ref="E9:G9"/>
    <mergeCell ref="A3:G3"/>
    <mergeCell ref="A1:G1"/>
    <mergeCell ref="A2:G2"/>
    <mergeCell ref="A7:G7"/>
    <mergeCell ref="B5:G5"/>
    <mergeCell ref="A4:G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SheetLayoutView="100" zoomScalePageLayoutView="0" workbookViewId="0" topLeftCell="A1">
      <selection activeCell="A5" sqref="A5:H5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125" style="0" customWidth="1"/>
    <col min="6" max="6" width="3.875" style="0" customWidth="1"/>
    <col min="7" max="7" width="9.25390625" style="0" customWidth="1"/>
  </cols>
  <sheetData>
    <row r="1" spans="1:8" s="3" customFormat="1" ht="11.25">
      <c r="A1" s="153" t="s">
        <v>99</v>
      </c>
      <c r="B1" s="153"/>
      <c r="C1" s="153"/>
      <c r="D1" s="153"/>
      <c r="E1" s="153"/>
      <c r="F1" s="153"/>
      <c r="G1" s="153"/>
      <c r="H1" s="153"/>
    </row>
    <row r="2" spans="1:8" s="3" customFormat="1" ht="11.25">
      <c r="A2" s="153" t="s">
        <v>85</v>
      </c>
      <c r="B2" s="153"/>
      <c r="C2" s="153"/>
      <c r="D2" s="153"/>
      <c r="E2" s="153"/>
      <c r="F2" s="153"/>
      <c r="G2" s="153"/>
      <c r="H2" s="153"/>
    </row>
    <row r="3" spans="1:8" s="3" customFormat="1" ht="11.25">
      <c r="A3" s="153" t="s">
        <v>179</v>
      </c>
      <c r="B3" s="153"/>
      <c r="C3" s="153"/>
      <c r="D3" s="153"/>
      <c r="E3" s="153"/>
      <c r="F3" s="153"/>
      <c r="G3" s="153"/>
      <c r="H3" s="153"/>
    </row>
    <row r="4" spans="1:8" s="3" customFormat="1" ht="11.25">
      <c r="A4" s="153" t="s">
        <v>180</v>
      </c>
      <c r="B4" s="153"/>
      <c r="C4" s="153"/>
      <c r="D4" s="153"/>
      <c r="E4" s="153"/>
      <c r="F4" s="153"/>
      <c r="G4" s="153"/>
      <c r="H4" s="153"/>
    </row>
    <row r="5" spans="1:8" s="3" customFormat="1" ht="12.75" customHeight="1">
      <c r="A5" s="153" t="s">
        <v>198</v>
      </c>
      <c r="B5" s="153"/>
      <c r="C5" s="153"/>
      <c r="D5" s="153"/>
      <c r="E5" s="153"/>
      <c r="F5" s="153"/>
      <c r="G5" s="153"/>
      <c r="H5" s="153"/>
    </row>
    <row r="6" spans="1:7" ht="12.75">
      <c r="A6" s="1"/>
      <c r="B6" s="1"/>
      <c r="C6" s="1"/>
      <c r="D6" s="1"/>
      <c r="E6" s="1"/>
      <c r="F6" s="1"/>
      <c r="G6" s="1"/>
    </row>
    <row r="7" spans="1:8" ht="24.75" customHeight="1">
      <c r="A7" s="155" t="s">
        <v>185</v>
      </c>
      <c r="B7" s="155"/>
      <c r="C7" s="155"/>
      <c r="D7" s="155"/>
      <c r="E7" s="155"/>
      <c r="F7" s="155"/>
      <c r="G7" s="155"/>
      <c r="H7" s="155"/>
    </row>
    <row r="8" spans="1:7" s="3" customFormat="1" ht="11.25">
      <c r="A8" s="4"/>
      <c r="B8" s="4"/>
      <c r="C8" s="4"/>
      <c r="D8" s="4"/>
      <c r="E8" s="4"/>
      <c r="F8" s="4"/>
      <c r="G8" s="4"/>
    </row>
    <row r="9" spans="5:7" s="3" customFormat="1" ht="12.75" customHeight="1">
      <c r="E9" s="156"/>
      <c r="F9" s="156"/>
      <c r="G9" s="156"/>
    </row>
    <row r="10" spans="1:8" ht="27.75" customHeight="1">
      <c r="A10" s="160" t="s">
        <v>24</v>
      </c>
      <c r="B10" s="158" t="s">
        <v>13</v>
      </c>
      <c r="C10" s="158" t="s">
        <v>14</v>
      </c>
      <c r="D10" s="158" t="s">
        <v>2</v>
      </c>
      <c r="E10" s="158" t="s">
        <v>3</v>
      </c>
      <c r="F10" s="158" t="s">
        <v>4</v>
      </c>
      <c r="G10" s="159" t="s">
        <v>84</v>
      </c>
      <c r="H10" s="159"/>
    </row>
    <row r="11" spans="1:8" ht="18" customHeight="1">
      <c r="A11" s="161"/>
      <c r="B11" s="158"/>
      <c r="C11" s="158"/>
      <c r="D11" s="158"/>
      <c r="E11" s="158"/>
      <c r="F11" s="158"/>
      <c r="G11" s="26" t="s">
        <v>161</v>
      </c>
      <c r="H11" s="26" t="s">
        <v>183</v>
      </c>
    </row>
    <row r="12" spans="1:8" ht="12.75" customHeigh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</row>
    <row r="13" spans="1:8" ht="16.5" customHeight="1">
      <c r="A13" s="15" t="s">
        <v>86</v>
      </c>
      <c r="B13" s="13" t="s">
        <v>37</v>
      </c>
      <c r="C13" s="19"/>
      <c r="D13" s="19"/>
      <c r="E13" s="19"/>
      <c r="F13" s="19"/>
      <c r="G13" s="29">
        <f>G14+G46+G60+G55+G41</f>
        <v>2497.59</v>
      </c>
      <c r="H13" s="29">
        <f>H14+H46+H60+H55+H41</f>
        <v>2514.2900000000004</v>
      </c>
    </row>
    <row r="14" spans="1:8" s="18" customFormat="1" ht="15.75" customHeight="1">
      <c r="A14" s="114" t="s">
        <v>5</v>
      </c>
      <c r="B14" s="143"/>
      <c r="C14" s="105" t="s">
        <v>8</v>
      </c>
      <c r="D14" s="105" t="s">
        <v>36</v>
      </c>
      <c r="E14" s="104"/>
      <c r="F14" s="105"/>
      <c r="G14" s="115">
        <f>G15+G19+G33</f>
        <v>1935.54</v>
      </c>
      <c r="H14" s="115">
        <f>H15+H19+H33</f>
        <v>1874.25</v>
      </c>
    </row>
    <row r="15" spans="1:8" s="18" customFormat="1" ht="24">
      <c r="A15" s="116" t="s">
        <v>19</v>
      </c>
      <c r="B15" s="143"/>
      <c r="C15" s="105" t="s">
        <v>8</v>
      </c>
      <c r="D15" s="105" t="s">
        <v>9</v>
      </c>
      <c r="E15" s="104"/>
      <c r="F15" s="105"/>
      <c r="G15" s="115">
        <f aca="true" t="shared" si="0" ref="G15:H17">G16</f>
        <v>420.12</v>
      </c>
      <c r="H15" s="115">
        <f t="shared" si="0"/>
        <v>420.12</v>
      </c>
    </row>
    <row r="16" spans="1:8" ht="18" customHeight="1">
      <c r="A16" s="99" t="s">
        <v>101</v>
      </c>
      <c r="B16" s="144"/>
      <c r="C16" s="100" t="s">
        <v>8</v>
      </c>
      <c r="D16" s="100" t="s">
        <v>9</v>
      </c>
      <c r="E16" s="98">
        <v>9900000000</v>
      </c>
      <c r="F16" s="100"/>
      <c r="G16" s="117">
        <f t="shared" si="0"/>
        <v>420.12</v>
      </c>
      <c r="H16" s="117">
        <f t="shared" si="0"/>
        <v>420.12</v>
      </c>
    </row>
    <row r="17" spans="1:8" ht="18" customHeight="1">
      <c r="A17" s="99" t="s">
        <v>22</v>
      </c>
      <c r="B17" s="144"/>
      <c r="C17" s="100" t="s">
        <v>8</v>
      </c>
      <c r="D17" s="100" t="s">
        <v>9</v>
      </c>
      <c r="E17" s="98" t="s">
        <v>130</v>
      </c>
      <c r="F17" s="100"/>
      <c r="G17" s="117">
        <f t="shared" si="0"/>
        <v>420.12</v>
      </c>
      <c r="H17" s="117">
        <f t="shared" si="0"/>
        <v>420.12</v>
      </c>
    </row>
    <row r="18" spans="1:8" s="8" customFormat="1" ht="59.25" customHeight="1">
      <c r="A18" s="118" t="s">
        <v>102</v>
      </c>
      <c r="B18" s="100"/>
      <c r="C18" s="100" t="s">
        <v>8</v>
      </c>
      <c r="D18" s="100" t="s">
        <v>9</v>
      </c>
      <c r="E18" s="98" t="s">
        <v>130</v>
      </c>
      <c r="F18" s="100" t="s">
        <v>103</v>
      </c>
      <c r="G18" s="108">
        <v>420.12</v>
      </c>
      <c r="H18" s="108">
        <v>420.12</v>
      </c>
    </row>
    <row r="19" spans="1:8" s="8" customFormat="1" ht="36">
      <c r="A19" s="119" t="s">
        <v>20</v>
      </c>
      <c r="B19" s="103"/>
      <c r="C19" s="103" t="s">
        <v>8</v>
      </c>
      <c r="D19" s="103" t="s">
        <v>11</v>
      </c>
      <c r="E19" s="104"/>
      <c r="F19" s="103"/>
      <c r="G19" s="106">
        <f>G20</f>
        <v>1488.92</v>
      </c>
      <c r="H19" s="106">
        <f>H20</f>
        <v>1427.63</v>
      </c>
    </row>
    <row r="20" spans="1:8" s="16" customFormat="1" ht="18" customHeight="1">
      <c r="A20" s="99" t="s">
        <v>101</v>
      </c>
      <c r="B20" s="145"/>
      <c r="C20" s="100" t="s">
        <v>8</v>
      </c>
      <c r="D20" s="100" t="s">
        <v>11</v>
      </c>
      <c r="E20" s="98">
        <v>9900000000</v>
      </c>
      <c r="F20" s="100"/>
      <c r="G20" s="117">
        <f>G21+G24+G27+G30</f>
        <v>1488.92</v>
      </c>
      <c r="H20" s="117">
        <f>H21+H24+H27+H30</f>
        <v>1427.63</v>
      </c>
    </row>
    <row r="21" spans="1:8" s="8" customFormat="1" ht="24">
      <c r="A21" s="99" t="s">
        <v>104</v>
      </c>
      <c r="B21" s="145"/>
      <c r="C21" s="107" t="s">
        <v>8</v>
      </c>
      <c r="D21" s="107" t="s">
        <v>11</v>
      </c>
      <c r="E21" s="98">
        <v>9900002040</v>
      </c>
      <c r="F21" s="107"/>
      <c r="G21" s="108">
        <f>G22+G23</f>
        <v>1363.73</v>
      </c>
      <c r="H21" s="108">
        <f>H22+H23</f>
        <v>1299.44</v>
      </c>
    </row>
    <row r="22" spans="1:8" s="8" customFormat="1" ht="48">
      <c r="A22" s="118" t="s">
        <v>102</v>
      </c>
      <c r="B22" s="100"/>
      <c r="C22" s="100" t="s">
        <v>8</v>
      </c>
      <c r="D22" s="100" t="s">
        <v>11</v>
      </c>
      <c r="E22" s="98">
        <v>9900002040</v>
      </c>
      <c r="F22" s="100" t="s">
        <v>103</v>
      </c>
      <c r="G22" s="108">
        <v>821.34</v>
      </c>
      <c r="H22" s="108">
        <v>821.34</v>
      </c>
    </row>
    <row r="23" spans="1:8" s="8" customFormat="1" ht="24">
      <c r="A23" s="118" t="s">
        <v>118</v>
      </c>
      <c r="B23" s="100"/>
      <c r="C23" s="100" t="s">
        <v>8</v>
      </c>
      <c r="D23" s="100" t="s">
        <v>11</v>
      </c>
      <c r="E23" s="98">
        <v>9900002040</v>
      </c>
      <c r="F23" s="100" t="s">
        <v>105</v>
      </c>
      <c r="G23" s="108">
        <v>542.39</v>
      </c>
      <c r="H23" s="108">
        <v>478.1</v>
      </c>
    </row>
    <row r="24" spans="1:8" s="8" customFormat="1" ht="24">
      <c r="A24" s="120" t="s">
        <v>75</v>
      </c>
      <c r="B24" s="100"/>
      <c r="C24" s="100" t="s">
        <v>8</v>
      </c>
      <c r="D24" s="100" t="s">
        <v>11</v>
      </c>
      <c r="E24" s="98">
        <v>9900051180</v>
      </c>
      <c r="F24" s="107"/>
      <c r="G24" s="108">
        <f>G26+G25</f>
        <v>87</v>
      </c>
      <c r="H24" s="108">
        <f>H26+H25</f>
        <v>90</v>
      </c>
    </row>
    <row r="25" spans="1:8" s="8" customFormat="1" ht="57" customHeight="1">
      <c r="A25" s="121" t="s">
        <v>102</v>
      </c>
      <c r="B25" s="100"/>
      <c r="C25" s="100" t="s">
        <v>8</v>
      </c>
      <c r="D25" s="100" t="s">
        <v>11</v>
      </c>
      <c r="E25" s="98">
        <v>9900051180</v>
      </c>
      <c r="F25" s="100" t="s">
        <v>103</v>
      </c>
      <c r="G25" s="108">
        <v>82.35</v>
      </c>
      <c r="H25" s="108">
        <v>85.35</v>
      </c>
    </row>
    <row r="26" spans="1:8" s="8" customFormat="1" ht="24">
      <c r="A26" s="121" t="s">
        <v>118</v>
      </c>
      <c r="B26" s="100"/>
      <c r="C26" s="100" t="s">
        <v>8</v>
      </c>
      <c r="D26" s="100" t="s">
        <v>11</v>
      </c>
      <c r="E26" s="98">
        <v>9900051180</v>
      </c>
      <c r="F26" s="100" t="s">
        <v>105</v>
      </c>
      <c r="G26" s="108">
        <v>4.65</v>
      </c>
      <c r="H26" s="108">
        <v>4.65</v>
      </c>
    </row>
    <row r="27" spans="1:8" s="8" customFormat="1" ht="24">
      <c r="A27" s="113" t="s">
        <v>112</v>
      </c>
      <c r="B27" s="105"/>
      <c r="C27" s="107" t="s">
        <v>8</v>
      </c>
      <c r="D27" s="107" t="s">
        <v>11</v>
      </c>
      <c r="E27" s="98">
        <v>9900059300</v>
      </c>
      <c r="F27" s="107"/>
      <c r="G27" s="108">
        <f>G28+G29</f>
        <v>8.5</v>
      </c>
      <c r="H27" s="108">
        <f>H28+H29</f>
        <v>8.5</v>
      </c>
    </row>
    <row r="28" spans="1:8" s="8" customFormat="1" ht="54" customHeight="1">
      <c r="A28" s="121" t="s">
        <v>102</v>
      </c>
      <c r="B28" s="105"/>
      <c r="C28" s="107" t="s">
        <v>8</v>
      </c>
      <c r="D28" s="107" t="s">
        <v>11</v>
      </c>
      <c r="E28" s="98">
        <v>9900059300</v>
      </c>
      <c r="F28" s="100" t="s">
        <v>103</v>
      </c>
      <c r="G28" s="108">
        <v>8</v>
      </c>
      <c r="H28" s="108">
        <v>8</v>
      </c>
    </row>
    <row r="29" spans="1:8" s="8" customFormat="1" ht="24">
      <c r="A29" s="121" t="s">
        <v>118</v>
      </c>
      <c r="B29" s="107"/>
      <c r="C29" s="107" t="s">
        <v>8</v>
      </c>
      <c r="D29" s="107" t="s">
        <v>11</v>
      </c>
      <c r="E29" s="98">
        <v>9900059300</v>
      </c>
      <c r="F29" s="100" t="s">
        <v>105</v>
      </c>
      <c r="G29" s="108">
        <v>0.5</v>
      </c>
      <c r="H29" s="108">
        <v>0.5</v>
      </c>
    </row>
    <row r="30" spans="1:8" s="8" customFormat="1" ht="80.25" customHeight="1">
      <c r="A30" s="148" t="s">
        <v>160</v>
      </c>
      <c r="B30" s="107"/>
      <c r="C30" s="100" t="s">
        <v>8</v>
      </c>
      <c r="D30" s="100" t="s">
        <v>11</v>
      </c>
      <c r="E30" s="98">
        <v>9900073150</v>
      </c>
      <c r="F30" s="100"/>
      <c r="G30" s="122">
        <f>G31+G32</f>
        <v>29.69</v>
      </c>
      <c r="H30" s="122">
        <f>H31+H32</f>
        <v>29.69</v>
      </c>
    </row>
    <row r="31" spans="1:8" s="8" customFormat="1" ht="54" customHeight="1">
      <c r="A31" s="121" t="s">
        <v>102</v>
      </c>
      <c r="B31" s="107"/>
      <c r="C31" s="100" t="s">
        <v>8</v>
      </c>
      <c r="D31" s="100" t="s">
        <v>11</v>
      </c>
      <c r="E31" s="98">
        <v>9900073150</v>
      </c>
      <c r="F31" s="100" t="s">
        <v>103</v>
      </c>
      <c r="G31" s="122">
        <v>19.69</v>
      </c>
      <c r="H31" s="122">
        <v>19.69</v>
      </c>
    </row>
    <row r="32" spans="1:8" s="16" customFormat="1" ht="25.5" customHeight="1">
      <c r="A32" s="121" t="s">
        <v>118</v>
      </c>
      <c r="B32" s="107"/>
      <c r="C32" s="100" t="s">
        <v>8</v>
      </c>
      <c r="D32" s="100" t="s">
        <v>11</v>
      </c>
      <c r="E32" s="98">
        <v>9900073150</v>
      </c>
      <c r="F32" s="100" t="s">
        <v>105</v>
      </c>
      <c r="G32" s="122">
        <v>10</v>
      </c>
      <c r="H32" s="122">
        <v>10</v>
      </c>
    </row>
    <row r="33" spans="1:8" s="74" customFormat="1" ht="20.25" customHeight="1">
      <c r="A33" s="119" t="s">
        <v>38</v>
      </c>
      <c r="B33" s="107"/>
      <c r="C33" s="103" t="s">
        <v>8</v>
      </c>
      <c r="D33" s="103" t="s">
        <v>74</v>
      </c>
      <c r="E33" s="104"/>
      <c r="F33" s="103"/>
      <c r="G33" s="106">
        <f>G34</f>
        <v>26.5</v>
      </c>
      <c r="H33" s="106">
        <f>H34</f>
        <v>26.5</v>
      </c>
    </row>
    <row r="34" spans="1:8" s="74" customFormat="1" ht="20.25" customHeight="1">
      <c r="A34" s="99" t="s">
        <v>101</v>
      </c>
      <c r="B34" s="107"/>
      <c r="C34" s="100" t="s">
        <v>8</v>
      </c>
      <c r="D34" s="100" t="s">
        <v>74</v>
      </c>
      <c r="E34" s="98">
        <v>9900000000</v>
      </c>
      <c r="F34" s="100"/>
      <c r="G34" s="117">
        <f>G35+G37+G39</f>
        <v>26.5</v>
      </c>
      <c r="H34" s="117">
        <f>H35+H37+H39</f>
        <v>26.5</v>
      </c>
    </row>
    <row r="35" spans="1:8" s="74" customFormat="1" ht="20.25" customHeight="1">
      <c r="A35" s="99" t="s">
        <v>93</v>
      </c>
      <c r="B35" s="107"/>
      <c r="C35" s="107" t="s">
        <v>8</v>
      </c>
      <c r="D35" s="107" t="s">
        <v>74</v>
      </c>
      <c r="E35" s="98">
        <v>9900009230</v>
      </c>
      <c r="F35" s="100"/>
      <c r="G35" s="108">
        <f>G36</f>
        <v>4</v>
      </c>
      <c r="H35" s="108">
        <f>H36</f>
        <v>4</v>
      </c>
    </row>
    <row r="36" spans="1:8" s="74" customFormat="1" ht="20.25" customHeight="1">
      <c r="A36" s="118" t="s">
        <v>106</v>
      </c>
      <c r="B36" s="107"/>
      <c r="C36" s="107" t="s">
        <v>8</v>
      </c>
      <c r="D36" s="107" t="s">
        <v>74</v>
      </c>
      <c r="E36" s="98">
        <v>9900009230</v>
      </c>
      <c r="F36" s="100" t="s">
        <v>107</v>
      </c>
      <c r="G36" s="108">
        <v>4</v>
      </c>
      <c r="H36" s="108">
        <v>4</v>
      </c>
    </row>
    <row r="37" spans="1:8" s="8" customFormat="1" ht="48">
      <c r="A37" s="123" t="s">
        <v>113</v>
      </c>
      <c r="B37" s="100"/>
      <c r="C37" s="107" t="s">
        <v>8</v>
      </c>
      <c r="D37" s="107" t="s">
        <v>74</v>
      </c>
      <c r="E37" s="98">
        <v>9900024030</v>
      </c>
      <c r="F37" s="107"/>
      <c r="G37" s="108">
        <f>G38</f>
        <v>8.9</v>
      </c>
      <c r="H37" s="108">
        <f>H38</f>
        <v>8.9</v>
      </c>
    </row>
    <row r="38" spans="1:8" s="8" customFormat="1" ht="18.75" customHeight="1">
      <c r="A38" s="110" t="s">
        <v>35</v>
      </c>
      <c r="B38" s="107"/>
      <c r="C38" s="107" t="s">
        <v>8</v>
      </c>
      <c r="D38" s="107" t="s">
        <v>74</v>
      </c>
      <c r="E38" s="98">
        <v>9900024030</v>
      </c>
      <c r="F38" s="107" t="s">
        <v>108</v>
      </c>
      <c r="G38" s="108">
        <v>8.9</v>
      </c>
      <c r="H38" s="108">
        <v>8.9</v>
      </c>
    </row>
    <row r="39" spans="1:8" s="8" customFormat="1" ht="60">
      <c r="A39" s="123" t="s">
        <v>116</v>
      </c>
      <c r="B39" s="107"/>
      <c r="C39" s="107" t="s">
        <v>8</v>
      </c>
      <c r="D39" s="107" t="s">
        <v>74</v>
      </c>
      <c r="E39" s="98">
        <v>9900024040</v>
      </c>
      <c r="F39" s="107"/>
      <c r="G39" s="108">
        <f>G40</f>
        <v>13.6</v>
      </c>
      <c r="H39" s="108">
        <f>H40</f>
        <v>13.6</v>
      </c>
    </row>
    <row r="40" spans="1:8" s="16" customFormat="1" ht="20.25" customHeight="1">
      <c r="A40" s="110" t="s">
        <v>35</v>
      </c>
      <c r="B40" s="107"/>
      <c r="C40" s="107" t="s">
        <v>8</v>
      </c>
      <c r="D40" s="107" t="s">
        <v>74</v>
      </c>
      <c r="E40" s="98">
        <v>9900024040</v>
      </c>
      <c r="F40" s="107" t="s">
        <v>108</v>
      </c>
      <c r="G40" s="108">
        <v>13.6</v>
      </c>
      <c r="H40" s="108">
        <v>13.6</v>
      </c>
    </row>
    <row r="41" spans="1:8" s="16" customFormat="1" ht="24">
      <c r="A41" s="102" t="s">
        <v>132</v>
      </c>
      <c r="B41" s="103"/>
      <c r="C41" s="103" t="s">
        <v>17</v>
      </c>
      <c r="D41" s="103" t="s">
        <v>36</v>
      </c>
      <c r="E41" s="104"/>
      <c r="F41" s="105"/>
      <c r="G41" s="106">
        <f aca="true" t="shared" si="1" ref="G41:H44">G42</f>
        <v>0.3</v>
      </c>
      <c r="H41" s="106">
        <f t="shared" si="1"/>
        <v>0.3</v>
      </c>
    </row>
    <row r="42" spans="1:8" s="8" customFormat="1" ht="24">
      <c r="A42" s="102" t="s">
        <v>133</v>
      </c>
      <c r="B42" s="103"/>
      <c r="C42" s="103" t="s">
        <v>17</v>
      </c>
      <c r="D42" s="103" t="s">
        <v>94</v>
      </c>
      <c r="E42" s="104"/>
      <c r="F42" s="105"/>
      <c r="G42" s="106">
        <f t="shared" si="1"/>
        <v>0.3</v>
      </c>
      <c r="H42" s="106">
        <f t="shared" si="1"/>
        <v>0.3</v>
      </c>
    </row>
    <row r="43" spans="1:8" s="8" customFormat="1" ht="17.25" customHeight="1">
      <c r="A43" s="99" t="s">
        <v>101</v>
      </c>
      <c r="B43" s="107"/>
      <c r="C43" s="107" t="s">
        <v>17</v>
      </c>
      <c r="D43" s="107" t="s">
        <v>94</v>
      </c>
      <c r="E43" s="98">
        <v>9900000000</v>
      </c>
      <c r="F43" s="100"/>
      <c r="G43" s="108">
        <f t="shared" si="1"/>
        <v>0.3</v>
      </c>
      <c r="H43" s="108">
        <f t="shared" si="1"/>
        <v>0.3</v>
      </c>
    </row>
    <row r="44" spans="1:8" s="8" customFormat="1" ht="55.5" customHeight="1">
      <c r="A44" s="109" t="s">
        <v>134</v>
      </c>
      <c r="B44" s="107"/>
      <c r="C44" s="107" t="s">
        <v>17</v>
      </c>
      <c r="D44" s="107" t="s">
        <v>94</v>
      </c>
      <c r="E44" s="98">
        <v>9900024070</v>
      </c>
      <c r="F44" s="100"/>
      <c r="G44" s="108">
        <f t="shared" si="1"/>
        <v>0.3</v>
      </c>
      <c r="H44" s="108">
        <f t="shared" si="1"/>
        <v>0.3</v>
      </c>
    </row>
    <row r="45" spans="1:8" s="8" customFormat="1" ht="18.75" customHeight="1">
      <c r="A45" s="110" t="s">
        <v>35</v>
      </c>
      <c r="B45" s="107"/>
      <c r="C45" s="107" t="s">
        <v>17</v>
      </c>
      <c r="D45" s="107" t="s">
        <v>94</v>
      </c>
      <c r="E45" s="98">
        <v>9900024070</v>
      </c>
      <c r="F45" s="100" t="s">
        <v>108</v>
      </c>
      <c r="G45" s="108">
        <v>0.3</v>
      </c>
      <c r="H45" s="108">
        <v>0.3</v>
      </c>
    </row>
    <row r="46" spans="1:8" s="8" customFormat="1" ht="18.75" customHeight="1">
      <c r="A46" s="119" t="s">
        <v>6</v>
      </c>
      <c r="B46" s="107"/>
      <c r="C46" s="103" t="s">
        <v>10</v>
      </c>
      <c r="D46" s="103" t="s">
        <v>36</v>
      </c>
      <c r="E46" s="124"/>
      <c r="F46" s="107"/>
      <c r="G46" s="106">
        <f>G47</f>
        <v>163.41</v>
      </c>
      <c r="H46" s="106">
        <f>H47</f>
        <v>176.4</v>
      </c>
    </row>
    <row r="47" spans="1:8" s="8" customFormat="1" ht="18.75" customHeight="1">
      <c r="A47" s="119" t="s">
        <v>21</v>
      </c>
      <c r="B47" s="107"/>
      <c r="C47" s="103" t="s">
        <v>10</v>
      </c>
      <c r="D47" s="103" t="s">
        <v>17</v>
      </c>
      <c r="E47" s="104"/>
      <c r="F47" s="103"/>
      <c r="G47" s="106">
        <f>G48</f>
        <v>163.41</v>
      </c>
      <c r="H47" s="106">
        <f>H48</f>
        <v>176.4</v>
      </c>
    </row>
    <row r="48" spans="1:8" s="8" customFormat="1" ht="18.75" customHeight="1">
      <c r="A48" s="99" t="s">
        <v>101</v>
      </c>
      <c r="B48" s="103"/>
      <c r="C48" s="107" t="s">
        <v>10</v>
      </c>
      <c r="D48" s="107" t="s">
        <v>17</v>
      </c>
      <c r="E48" s="98">
        <v>9900000000</v>
      </c>
      <c r="F48" s="107"/>
      <c r="G48" s="108">
        <f>G49+G53+G51</f>
        <v>163.41</v>
      </c>
      <c r="H48" s="108">
        <f>H49+H53+H51</f>
        <v>176.4</v>
      </c>
    </row>
    <row r="49" spans="1:8" s="16" customFormat="1" ht="18.75" customHeight="1">
      <c r="A49" s="125" t="s">
        <v>23</v>
      </c>
      <c r="B49" s="103"/>
      <c r="C49" s="107" t="s">
        <v>10</v>
      </c>
      <c r="D49" s="107" t="s">
        <v>17</v>
      </c>
      <c r="E49" s="98">
        <v>9900060010</v>
      </c>
      <c r="F49" s="107"/>
      <c r="G49" s="108">
        <f>G50</f>
        <v>110</v>
      </c>
      <c r="H49" s="108">
        <f>H50</f>
        <v>120</v>
      </c>
    </row>
    <row r="50" spans="1:8" s="8" customFormat="1" ht="24">
      <c r="A50" s="126" t="s">
        <v>118</v>
      </c>
      <c r="B50" s="107"/>
      <c r="C50" s="107" t="s">
        <v>10</v>
      </c>
      <c r="D50" s="107" t="s">
        <v>17</v>
      </c>
      <c r="E50" s="98">
        <v>9900060010</v>
      </c>
      <c r="F50" s="107" t="s">
        <v>105</v>
      </c>
      <c r="G50" s="108">
        <v>110</v>
      </c>
      <c r="H50" s="108">
        <v>120</v>
      </c>
    </row>
    <row r="51" spans="1:8" s="8" customFormat="1" ht="17.25" customHeight="1">
      <c r="A51" s="125" t="s">
        <v>131</v>
      </c>
      <c r="B51" s="107"/>
      <c r="C51" s="107" t="s">
        <v>10</v>
      </c>
      <c r="D51" s="107" t="s">
        <v>17</v>
      </c>
      <c r="E51" s="98">
        <v>9900060020</v>
      </c>
      <c r="F51" s="107"/>
      <c r="G51" s="108">
        <f>G52</f>
        <v>15</v>
      </c>
      <c r="H51" s="108">
        <f>H52</f>
        <v>15</v>
      </c>
    </row>
    <row r="52" spans="1:8" s="8" customFormat="1" ht="24">
      <c r="A52" s="126" t="s">
        <v>118</v>
      </c>
      <c r="B52" s="107"/>
      <c r="C52" s="107" t="s">
        <v>10</v>
      </c>
      <c r="D52" s="107" t="s">
        <v>17</v>
      </c>
      <c r="E52" s="98">
        <v>9900060020</v>
      </c>
      <c r="F52" s="107" t="s">
        <v>105</v>
      </c>
      <c r="G52" s="108">
        <v>15</v>
      </c>
      <c r="H52" s="108">
        <v>15</v>
      </c>
    </row>
    <row r="53" spans="1:8" s="8" customFormat="1" ht="20.25" customHeight="1">
      <c r="A53" s="128" t="s">
        <v>109</v>
      </c>
      <c r="B53" s="103"/>
      <c r="C53" s="129" t="s">
        <v>10</v>
      </c>
      <c r="D53" s="129" t="s">
        <v>17</v>
      </c>
      <c r="E53" s="98">
        <v>9900060050</v>
      </c>
      <c r="F53" s="129"/>
      <c r="G53" s="130">
        <f>G54</f>
        <v>38.41</v>
      </c>
      <c r="H53" s="130">
        <f>H54</f>
        <v>41.4</v>
      </c>
    </row>
    <row r="54" spans="1:8" s="8" customFormat="1" ht="24">
      <c r="A54" s="118" t="s">
        <v>118</v>
      </c>
      <c r="B54" s="103"/>
      <c r="C54" s="129" t="s">
        <v>10</v>
      </c>
      <c r="D54" s="129" t="s">
        <v>17</v>
      </c>
      <c r="E54" s="98">
        <v>9900060050</v>
      </c>
      <c r="F54" s="129" t="s">
        <v>105</v>
      </c>
      <c r="G54" s="131">
        <v>38.41</v>
      </c>
      <c r="H54" s="131">
        <v>41.4</v>
      </c>
    </row>
    <row r="55" spans="1:8" s="8" customFormat="1" ht="12.75">
      <c r="A55" s="132" t="s">
        <v>7</v>
      </c>
      <c r="B55" s="107"/>
      <c r="C55" s="133" t="s">
        <v>16</v>
      </c>
      <c r="D55" s="133" t="s">
        <v>36</v>
      </c>
      <c r="E55" s="134"/>
      <c r="F55" s="135"/>
      <c r="G55" s="136">
        <f aca="true" t="shared" si="2" ref="G55:H58">G56</f>
        <v>398.34</v>
      </c>
      <c r="H55" s="136">
        <f t="shared" si="2"/>
        <v>398.34</v>
      </c>
    </row>
    <row r="56" spans="1:8" s="8" customFormat="1" ht="12.75">
      <c r="A56" s="132" t="s">
        <v>18</v>
      </c>
      <c r="B56" s="107"/>
      <c r="C56" s="137">
        <v>10</v>
      </c>
      <c r="D56" s="137" t="s">
        <v>8</v>
      </c>
      <c r="E56" s="138"/>
      <c r="F56" s="137"/>
      <c r="G56" s="136">
        <f t="shared" si="2"/>
        <v>398.34</v>
      </c>
      <c r="H56" s="136">
        <f t="shared" si="2"/>
        <v>398.34</v>
      </c>
    </row>
    <row r="57" spans="1:8" s="8" customFormat="1" ht="12.75">
      <c r="A57" s="99" t="s">
        <v>101</v>
      </c>
      <c r="B57" s="107"/>
      <c r="C57" s="139">
        <v>10</v>
      </c>
      <c r="D57" s="139" t="s">
        <v>8</v>
      </c>
      <c r="E57" s="98">
        <v>9900000000</v>
      </c>
      <c r="F57" s="139"/>
      <c r="G57" s="140">
        <f t="shared" si="2"/>
        <v>398.34</v>
      </c>
      <c r="H57" s="140">
        <f t="shared" si="2"/>
        <v>398.34</v>
      </c>
    </row>
    <row r="58" spans="1:8" s="8" customFormat="1" ht="36">
      <c r="A58" s="141" t="s">
        <v>111</v>
      </c>
      <c r="B58" s="107"/>
      <c r="C58" s="139" t="s">
        <v>16</v>
      </c>
      <c r="D58" s="139" t="s">
        <v>8</v>
      </c>
      <c r="E58" s="111">
        <v>9900010490</v>
      </c>
      <c r="F58" s="139"/>
      <c r="G58" s="140">
        <f t="shared" si="2"/>
        <v>398.34</v>
      </c>
      <c r="H58" s="140">
        <f t="shared" si="2"/>
        <v>398.34</v>
      </c>
    </row>
    <row r="59" spans="1:8" s="8" customFormat="1" ht="12.75">
      <c r="A59" s="118" t="s">
        <v>110</v>
      </c>
      <c r="B59" s="107"/>
      <c r="C59" s="139" t="s">
        <v>16</v>
      </c>
      <c r="D59" s="139" t="s">
        <v>8</v>
      </c>
      <c r="E59" s="111">
        <v>9900010490</v>
      </c>
      <c r="F59" s="139">
        <v>300</v>
      </c>
      <c r="G59" s="140">
        <v>398.34</v>
      </c>
      <c r="H59" s="140">
        <v>398.34</v>
      </c>
    </row>
    <row r="60" spans="1:8" s="8" customFormat="1" ht="12.75">
      <c r="A60" s="132" t="s">
        <v>95</v>
      </c>
      <c r="B60" s="146"/>
      <c r="C60" s="137">
        <v>99</v>
      </c>
      <c r="D60" s="135" t="s">
        <v>36</v>
      </c>
      <c r="E60" s="137"/>
      <c r="F60" s="137"/>
      <c r="G60" s="136">
        <f>G61</f>
        <v>0</v>
      </c>
      <c r="H60" s="136">
        <f>H61</f>
        <v>65</v>
      </c>
    </row>
    <row r="61" spans="1:8" s="8" customFormat="1" ht="12.75">
      <c r="A61" s="132" t="s">
        <v>95</v>
      </c>
      <c r="B61" s="146"/>
      <c r="C61" s="137">
        <v>99</v>
      </c>
      <c r="D61" s="137">
        <v>99</v>
      </c>
      <c r="E61" s="137"/>
      <c r="F61" s="137"/>
      <c r="G61" s="136">
        <f>G62</f>
        <v>0</v>
      </c>
      <c r="H61" s="136">
        <f>H62</f>
        <v>65</v>
      </c>
    </row>
    <row r="62" spans="1:8" s="8" customFormat="1" ht="12.75">
      <c r="A62" s="142" t="s">
        <v>95</v>
      </c>
      <c r="B62" s="146"/>
      <c r="C62" s="139">
        <v>99</v>
      </c>
      <c r="D62" s="139">
        <v>99</v>
      </c>
      <c r="E62" s="98">
        <v>9900099990</v>
      </c>
      <c r="F62" s="139">
        <v>800</v>
      </c>
      <c r="G62" s="140">
        <v>0</v>
      </c>
      <c r="H62" s="140">
        <v>65</v>
      </c>
    </row>
  </sheetData>
  <sheetProtection/>
  <mergeCells count="14">
    <mergeCell ref="E9:G9"/>
    <mergeCell ref="C10:C11"/>
    <mergeCell ref="B10:B11"/>
    <mergeCell ref="G10:H10"/>
    <mergeCell ref="A10:A11"/>
    <mergeCell ref="F10:F11"/>
    <mergeCell ref="E10:E11"/>
    <mergeCell ref="D10:D11"/>
    <mergeCell ref="A5:H5"/>
    <mergeCell ref="A7:H7"/>
    <mergeCell ref="A1:H1"/>
    <mergeCell ref="A2:H2"/>
    <mergeCell ref="A3:H3"/>
    <mergeCell ref="A4:H4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Normal="75" zoomScaleSheetLayoutView="100" zoomScalePageLayoutView="0" workbookViewId="0" topLeftCell="A1">
      <selection activeCell="G5" sqref="G5:H5"/>
    </sheetView>
  </sheetViews>
  <sheetFormatPr defaultColWidth="8.00390625" defaultRowHeight="12.75" outlineLevelCol="1"/>
  <cols>
    <col min="1" max="4" width="3.875" style="44" bestFit="1" customWidth="1"/>
    <col min="5" max="5" width="10.00390625" style="45" customWidth="1"/>
    <col min="6" max="6" width="0.74609375" style="46" hidden="1" customWidth="1"/>
    <col min="7" max="7" width="55.875" style="68" customWidth="1"/>
    <col min="8" max="8" width="10.25390625" style="47" customWidth="1"/>
    <col min="9" max="9" width="14.125" style="47" hidden="1" customWidth="1"/>
    <col min="10" max="10" width="18.25390625" style="47" hidden="1" customWidth="1" outlineLevel="1"/>
    <col min="11" max="11" width="23.00390625" style="47" hidden="1" customWidth="1" outlineLevel="1"/>
    <col min="12" max="12" width="17.25390625" style="47" hidden="1" customWidth="1"/>
    <col min="13" max="13" width="13.125" style="47" hidden="1" customWidth="1"/>
    <col min="14" max="16" width="17.125" style="47" hidden="1" customWidth="1"/>
    <col min="17" max="17" width="8.00390625" style="47" hidden="1" customWidth="1"/>
    <col min="18" max="25" width="8.00390625" style="47" customWidth="1"/>
    <col min="26" max="26" width="82.875" style="47" bestFit="1" customWidth="1"/>
    <col min="27" max="16384" width="8.00390625" style="47" customWidth="1"/>
  </cols>
  <sheetData>
    <row r="1" spans="7:8" ht="11.25" customHeight="1">
      <c r="G1" s="162" t="s">
        <v>39</v>
      </c>
      <c r="H1" s="162"/>
    </row>
    <row r="2" spans="7:8" ht="11.25" customHeight="1">
      <c r="G2" s="162" t="s">
        <v>85</v>
      </c>
      <c r="H2" s="162"/>
    </row>
    <row r="3" spans="7:8" ht="11.25" customHeight="1">
      <c r="G3" s="162" t="s">
        <v>187</v>
      </c>
      <c r="H3" s="162"/>
    </row>
    <row r="4" spans="7:8" ht="11.25" customHeight="1">
      <c r="G4" s="162" t="s">
        <v>180</v>
      </c>
      <c r="H4" s="162"/>
    </row>
    <row r="5" spans="7:8" ht="11.25" customHeight="1">
      <c r="G5" s="154" t="s">
        <v>198</v>
      </c>
      <c r="H5" s="154"/>
    </row>
    <row r="6" spans="7:8" ht="11.25" customHeight="1">
      <c r="G6" s="77"/>
      <c r="H6" s="77"/>
    </row>
    <row r="7" spans="7:8" ht="11.25" customHeight="1">
      <c r="G7" s="162"/>
      <c r="H7" s="162"/>
    </row>
    <row r="8" spans="1:8" ht="12.75" customHeight="1">
      <c r="A8" s="169" t="s">
        <v>50</v>
      </c>
      <c r="B8" s="169"/>
      <c r="C8" s="169"/>
      <c r="D8" s="169"/>
      <c r="E8" s="169"/>
      <c r="F8" s="169"/>
      <c r="G8" s="169"/>
      <c r="H8" s="169"/>
    </row>
    <row r="9" spans="1:16" ht="12.75" customHeight="1">
      <c r="A9" s="163" t="s">
        <v>186</v>
      </c>
      <c r="B9" s="163"/>
      <c r="C9" s="163"/>
      <c r="D9" s="163"/>
      <c r="E9" s="163"/>
      <c r="F9" s="163"/>
      <c r="G9" s="163"/>
      <c r="H9" s="163"/>
      <c r="I9" s="48"/>
      <c r="K9" s="48"/>
      <c r="M9" s="48"/>
      <c r="O9" s="48"/>
      <c r="P9" s="48" t="s">
        <v>51</v>
      </c>
    </row>
    <row r="10" spans="1:16" ht="10.5" customHeight="1">
      <c r="A10" s="40"/>
      <c r="B10" s="40"/>
      <c r="C10" s="40"/>
      <c r="D10" s="40"/>
      <c r="E10" s="40"/>
      <c r="F10" s="40"/>
      <c r="G10" s="40"/>
      <c r="H10" s="40"/>
      <c r="I10" s="48"/>
      <c r="K10" s="48"/>
      <c r="M10" s="48"/>
      <c r="O10" s="48"/>
      <c r="P10" s="48"/>
    </row>
    <row r="11" spans="1:16" s="50" customFormat="1" ht="10.5" customHeight="1">
      <c r="A11" s="164"/>
      <c r="B11" s="164"/>
      <c r="C11" s="164"/>
      <c r="D11" s="164"/>
      <c r="E11" s="164"/>
      <c r="F11" s="164"/>
      <c r="G11" s="164"/>
      <c r="H11" s="164"/>
      <c r="I11" s="49"/>
      <c r="K11" s="49"/>
      <c r="M11" s="49"/>
      <c r="O11" s="49"/>
      <c r="P11" s="49"/>
    </row>
    <row r="12" spans="1:16" s="54" customFormat="1" ht="66" customHeight="1">
      <c r="A12" s="165" t="s">
        <v>52</v>
      </c>
      <c r="B12" s="166"/>
      <c r="C12" s="166"/>
      <c r="D12" s="166"/>
      <c r="E12" s="166"/>
      <c r="F12" s="51"/>
      <c r="G12" s="97" t="s">
        <v>24</v>
      </c>
      <c r="H12" s="52" t="s">
        <v>84</v>
      </c>
      <c r="I12" s="53" t="s">
        <v>0</v>
      </c>
      <c r="J12" s="53" t="s">
        <v>0</v>
      </c>
      <c r="K12" s="53" t="s">
        <v>53</v>
      </c>
      <c r="L12" s="53" t="s">
        <v>0</v>
      </c>
      <c r="M12" s="53" t="s">
        <v>54</v>
      </c>
      <c r="N12" s="53" t="s">
        <v>0</v>
      </c>
      <c r="O12" s="53" t="s">
        <v>0</v>
      </c>
      <c r="P12" s="53" t="s">
        <v>0</v>
      </c>
    </row>
    <row r="13" spans="1:8" s="54" customFormat="1" ht="12.75">
      <c r="A13" s="167">
        <v>1</v>
      </c>
      <c r="B13" s="168"/>
      <c r="C13" s="168"/>
      <c r="D13" s="168"/>
      <c r="E13" s="168"/>
      <c r="F13" s="55"/>
      <c r="G13" s="56">
        <v>2</v>
      </c>
      <c r="H13" s="57">
        <v>3</v>
      </c>
    </row>
    <row r="14" spans="1:17" s="61" customFormat="1" ht="25.5">
      <c r="A14" s="170" t="s">
        <v>120</v>
      </c>
      <c r="B14" s="170"/>
      <c r="C14" s="170"/>
      <c r="D14" s="170"/>
      <c r="E14" s="170"/>
      <c r="F14" s="170"/>
      <c r="G14" s="58" t="s">
        <v>55</v>
      </c>
      <c r="H14" s="59">
        <f>H15</f>
        <v>0</v>
      </c>
      <c r="I14" s="60" t="e">
        <v>#REF!</v>
      </c>
      <c r="J14" s="60" t="e">
        <v>#REF!</v>
      </c>
      <c r="K14" s="60" t="e">
        <v>#REF!</v>
      </c>
      <c r="L14" s="60" t="e">
        <v>#REF!</v>
      </c>
      <c r="M14" s="60" t="e">
        <v>#REF!</v>
      </c>
      <c r="N14" s="60" t="e">
        <v>#REF!</v>
      </c>
      <c r="O14" s="60" t="e">
        <v>#REF!</v>
      </c>
      <c r="P14" s="60" t="e">
        <v>#REF!</v>
      </c>
      <c r="Q14" s="61" t="e">
        <v>#REF!</v>
      </c>
    </row>
    <row r="15" spans="1:19" s="54" customFormat="1" ht="25.5" customHeight="1">
      <c r="A15" s="170" t="s">
        <v>121</v>
      </c>
      <c r="B15" s="170"/>
      <c r="C15" s="170"/>
      <c r="D15" s="170"/>
      <c r="E15" s="170"/>
      <c r="F15" s="170"/>
      <c r="G15" s="62" t="s">
        <v>56</v>
      </c>
      <c r="H15" s="63">
        <f>H16+H20</f>
        <v>0</v>
      </c>
      <c r="I15" s="64"/>
      <c r="J15" s="64"/>
      <c r="K15" s="64"/>
      <c r="L15" s="64"/>
      <c r="M15" s="64"/>
      <c r="N15" s="64"/>
      <c r="O15" s="64"/>
      <c r="P15" s="64"/>
      <c r="Q15" s="61"/>
      <c r="S15" s="61"/>
    </row>
    <row r="16" spans="1:16" s="61" customFormat="1" ht="12.75">
      <c r="A16" s="170" t="s">
        <v>122</v>
      </c>
      <c r="B16" s="170"/>
      <c r="C16" s="170"/>
      <c r="D16" s="170"/>
      <c r="E16" s="170"/>
      <c r="F16" s="170"/>
      <c r="G16" s="62" t="s">
        <v>57</v>
      </c>
      <c r="H16" s="63">
        <f>H17</f>
        <v>-3157.19</v>
      </c>
      <c r="I16" s="60"/>
      <c r="J16" s="60"/>
      <c r="K16" s="60"/>
      <c r="L16" s="60"/>
      <c r="M16" s="60"/>
      <c r="N16" s="60"/>
      <c r="O16" s="60"/>
      <c r="P16" s="60"/>
    </row>
    <row r="17" spans="1:19" s="54" customFormat="1" ht="12.75">
      <c r="A17" s="171" t="s">
        <v>123</v>
      </c>
      <c r="B17" s="171"/>
      <c r="C17" s="171"/>
      <c r="D17" s="171"/>
      <c r="E17" s="171"/>
      <c r="F17" s="171"/>
      <c r="G17" s="65" t="s">
        <v>58</v>
      </c>
      <c r="H17" s="66">
        <f>H18</f>
        <v>-3157.19</v>
      </c>
      <c r="I17" s="64"/>
      <c r="J17" s="64"/>
      <c r="K17" s="64"/>
      <c r="L17" s="64"/>
      <c r="M17" s="64"/>
      <c r="N17" s="64"/>
      <c r="O17" s="64"/>
      <c r="P17" s="64"/>
      <c r="Q17" s="61"/>
      <c r="S17" s="61"/>
    </row>
    <row r="18" spans="1:19" s="54" customFormat="1" ht="14.25" customHeight="1">
      <c r="A18" s="171" t="s">
        <v>124</v>
      </c>
      <c r="B18" s="171"/>
      <c r="C18" s="171"/>
      <c r="D18" s="171"/>
      <c r="E18" s="171"/>
      <c r="F18" s="171"/>
      <c r="G18" s="65" t="s">
        <v>59</v>
      </c>
      <c r="H18" s="66">
        <f>H19</f>
        <v>-3157.19</v>
      </c>
      <c r="I18" s="64"/>
      <c r="J18" s="64"/>
      <c r="K18" s="64"/>
      <c r="L18" s="64"/>
      <c r="M18" s="64"/>
      <c r="N18" s="64"/>
      <c r="O18" s="64"/>
      <c r="P18" s="64"/>
      <c r="Q18" s="61"/>
      <c r="S18" s="61"/>
    </row>
    <row r="19" spans="1:19" s="54" customFormat="1" ht="25.5">
      <c r="A19" s="171" t="s">
        <v>125</v>
      </c>
      <c r="B19" s="171"/>
      <c r="C19" s="171"/>
      <c r="D19" s="171"/>
      <c r="E19" s="171"/>
      <c r="F19" s="171"/>
      <c r="G19" s="67" t="s">
        <v>119</v>
      </c>
      <c r="H19" s="66">
        <f>-3157.19</f>
        <v>-3157.19</v>
      </c>
      <c r="I19" s="64"/>
      <c r="J19" s="64"/>
      <c r="K19" s="64"/>
      <c r="L19" s="64"/>
      <c r="M19" s="64"/>
      <c r="N19" s="64"/>
      <c r="O19" s="64"/>
      <c r="P19" s="64"/>
      <c r="Q19" s="61"/>
      <c r="S19" s="61"/>
    </row>
    <row r="20" spans="1:19" s="54" customFormat="1" ht="12.75">
      <c r="A20" s="170" t="s">
        <v>126</v>
      </c>
      <c r="B20" s="170"/>
      <c r="C20" s="170"/>
      <c r="D20" s="170"/>
      <c r="E20" s="170"/>
      <c r="F20" s="170"/>
      <c r="G20" s="62" t="s">
        <v>61</v>
      </c>
      <c r="H20" s="63">
        <f>H21</f>
        <v>3157.1900000000005</v>
      </c>
      <c r="I20" s="64"/>
      <c r="J20" s="64"/>
      <c r="K20" s="64"/>
      <c r="L20" s="64"/>
      <c r="M20" s="64"/>
      <c r="N20" s="64"/>
      <c r="O20" s="64"/>
      <c r="P20" s="64"/>
      <c r="Q20" s="61"/>
      <c r="S20" s="61"/>
    </row>
    <row r="21" spans="1:16" s="54" customFormat="1" ht="12.75">
      <c r="A21" s="171" t="s">
        <v>127</v>
      </c>
      <c r="B21" s="171"/>
      <c r="C21" s="171"/>
      <c r="D21" s="171"/>
      <c r="E21" s="171"/>
      <c r="F21" s="171"/>
      <c r="G21" s="65" t="s">
        <v>62</v>
      </c>
      <c r="H21" s="66">
        <f>H22</f>
        <v>3157.1900000000005</v>
      </c>
      <c r="I21" s="64"/>
      <c r="J21" s="64"/>
      <c r="K21" s="64"/>
      <c r="L21" s="64"/>
      <c r="M21" s="64"/>
      <c r="N21" s="64"/>
      <c r="O21" s="64"/>
      <c r="P21" s="64"/>
    </row>
    <row r="22" spans="1:19" s="54" customFormat="1" ht="14.25" customHeight="1">
      <c r="A22" s="171" t="s">
        <v>128</v>
      </c>
      <c r="B22" s="171"/>
      <c r="C22" s="171"/>
      <c r="D22" s="171"/>
      <c r="E22" s="171"/>
      <c r="F22" s="171"/>
      <c r="G22" s="65" t="s">
        <v>63</v>
      </c>
      <c r="H22" s="66">
        <f>H23</f>
        <v>3157.1900000000005</v>
      </c>
      <c r="I22" s="64"/>
      <c r="J22" s="64"/>
      <c r="K22" s="64"/>
      <c r="L22" s="64"/>
      <c r="M22" s="64"/>
      <c r="N22" s="64"/>
      <c r="O22" s="64"/>
      <c r="P22" s="64"/>
      <c r="Q22" s="61"/>
      <c r="S22" s="61"/>
    </row>
    <row r="23" spans="1:19" s="54" customFormat="1" ht="26.25" customHeight="1">
      <c r="A23" s="171" t="s">
        <v>129</v>
      </c>
      <c r="B23" s="171"/>
      <c r="C23" s="171"/>
      <c r="D23" s="171"/>
      <c r="E23" s="171"/>
      <c r="F23" s="171"/>
      <c r="G23" s="67" t="s">
        <v>71</v>
      </c>
      <c r="H23" s="66">
        <f>'Приложение 3'!G12</f>
        <v>3157.1900000000005</v>
      </c>
      <c r="I23" s="64"/>
      <c r="J23" s="64"/>
      <c r="K23" s="64"/>
      <c r="L23" s="64"/>
      <c r="M23" s="64"/>
      <c r="N23" s="64"/>
      <c r="O23" s="64"/>
      <c r="P23" s="64"/>
      <c r="Q23" s="61" t="s">
        <v>65</v>
      </c>
      <c r="S23" s="61"/>
    </row>
  </sheetData>
  <sheetProtection/>
  <mergeCells count="21">
    <mergeCell ref="A21:F21"/>
    <mergeCell ref="A22:F22"/>
    <mergeCell ref="A23:F23"/>
    <mergeCell ref="A15:F15"/>
    <mergeCell ref="A16:F16"/>
    <mergeCell ref="A17:F17"/>
    <mergeCell ref="A18:F18"/>
    <mergeCell ref="A19:F19"/>
    <mergeCell ref="A20:F20"/>
    <mergeCell ref="A9:H9"/>
    <mergeCell ref="A11:H11"/>
    <mergeCell ref="A12:E12"/>
    <mergeCell ref="A13:E13"/>
    <mergeCell ref="A8:H8"/>
    <mergeCell ref="A14:F14"/>
    <mergeCell ref="G1:H1"/>
    <mergeCell ref="G2:H2"/>
    <mergeCell ref="G3:H3"/>
    <mergeCell ref="G7:H7"/>
    <mergeCell ref="G5:H5"/>
    <mergeCell ref="G4:H4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Normal="75" zoomScaleSheetLayoutView="100" zoomScalePageLayoutView="0" workbookViewId="0" topLeftCell="A1">
      <selection activeCell="G5" sqref="G5:R5"/>
    </sheetView>
  </sheetViews>
  <sheetFormatPr defaultColWidth="8.00390625" defaultRowHeight="12.75" outlineLevelCol="1"/>
  <cols>
    <col min="1" max="4" width="3.875" style="44" bestFit="1" customWidth="1"/>
    <col min="5" max="5" width="9.625" style="45" customWidth="1"/>
    <col min="6" max="6" width="0.74609375" style="46" hidden="1" customWidth="1"/>
    <col min="7" max="7" width="55.875" style="68" customWidth="1"/>
    <col min="8" max="8" width="10.25390625" style="47" customWidth="1"/>
    <col min="9" max="9" width="14.125" style="47" hidden="1" customWidth="1"/>
    <col min="10" max="10" width="18.25390625" style="47" hidden="1" customWidth="1" outlineLevel="1"/>
    <col min="11" max="11" width="23.00390625" style="47" hidden="1" customWidth="1" outlineLevel="1"/>
    <col min="12" max="12" width="17.25390625" style="47" hidden="1" customWidth="1"/>
    <col min="13" max="13" width="13.125" style="47" hidden="1" customWidth="1"/>
    <col min="14" max="16" width="17.125" style="47" hidden="1" customWidth="1"/>
    <col min="17" max="17" width="8.00390625" style="47" hidden="1" customWidth="1"/>
    <col min="18" max="18" width="9.875" style="47" customWidth="1"/>
    <col min="19" max="25" width="8.00390625" style="47" customWidth="1"/>
    <col min="26" max="26" width="82.875" style="47" bestFit="1" customWidth="1"/>
    <col min="27" max="16384" width="8.00390625" style="47" customWidth="1"/>
  </cols>
  <sheetData>
    <row r="1" spans="7:18" ht="11.25" customHeight="1">
      <c r="G1" s="162" t="s">
        <v>66</v>
      </c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7:18" ht="11.25" customHeight="1">
      <c r="G2" s="162" t="s">
        <v>85</v>
      </c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</row>
    <row r="3" spans="7:18" ht="11.25" customHeight="1">
      <c r="G3" s="162" t="s">
        <v>187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7:18" ht="11.25" customHeight="1">
      <c r="G4" s="162" t="s">
        <v>180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</row>
    <row r="5" spans="7:18" ht="11.25" customHeight="1">
      <c r="G5" s="154" t="s">
        <v>198</v>
      </c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7:8" ht="11.25" customHeight="1">
      <c r="G6" s="77"/>
      <c r="H6" s="77"/>
    </row>
    <row r="7" spans="7:8" ht="11.25" customHeight="1">
      <c r="G7" s="162"/>
      <c r="H7" s="162"/>
    </row>
    <row r="8" spans="1:18" ht="12.75" customHeight="1">
      <c r="A8" s="169" t="s">
        <v>50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</row>
    <row r="9" spans="1:18" ht="25.5" customHeight="1">
      <c r="A9" s="163" t="s">
        <v>188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</row>
    <row r="10" spans="1:18" ht="10.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6" s="50" customFormat="1" ht="10.5" customHeight="1">
      <c r="A11" s="164"/>
      <c r="B11" s="164"/>
      <c r="C11" s="164"/>
      <c r="D11" s="164"/>
      <c r="E11" s="164"/>
      <c r="F11" s="164"/>
      <c r="G11" s="173"/>
      <c r="H11" s="173"/>
      <c r="I11" s="49"/>
      <c r="K11" s="49"/>
      <c r="M11" s="49"/>
      <c r="O11" s="49"/>
      <c r="P11" s="49"/>
    </row>
    <row r="12" spans="1:18" s="54" customFormat="1" ht="29.25" customHeight="1">
      <c r="A12" s="176" t="s">
        <v>52</v>
      </c>
      <c r="B12" s="177"/>
      <c r="C12" s="177"/>
      <c r="D12" s="177"/>
      <c r="E12" s="177"/>
      <c r="F12" s="51"/>
      <c r="G12" s="174" t="s">
        <v>24</v>
      </c>
      <c r="H12" s="172" t="s">
        <v>84</v>
      </c>
      <c r="I12" s="172"/>
      <c r="J12" s="172"/>
      <c r="K12" s="172"/>
      <c r="L12" s="172"/>
      <c r="M12" s="172"/>
      <c r="N12" s="172"/>
      <c r="O12" s="172"/>
      <c r="P12" s="172"/>
      <c r="Q12" s="172"/>
      <c r="R12" s="172"/>
    </row>
    <row r="13" spans="1:18" s="54" customFormat="1" ht="17.25" customHeight="1">
      <c r="A13" s="178"/>
      <c r="B13" s="179"/>
      <c r="C13" s="179"/>
      <c r="D13" s="179"/>
      <c r="E13" s="179"/>
      <c r="F13" s="51"/>
      <c r="G13" s="175"/>
      <c r="H13" s="26" t="s">
        <v>161</v>
      </c>
      <c r="I13" s="52"/>
      <c r="J13" s="52"/>
      <c r="K13" s="52"/>
      <c r="L13" s="52"/>
      <c r="M13" s="52"/>
      <c r="N13" s="52"/>
      <c r="O13" s="52"/>
      <c r="P13" s="52"/>
      <c r="Q13" s="52"/>
      <c r="R13" s="26" t="s">
        <v>183</v>
      </c>
    </row>
    <row r="14" spans="1:18" s="54" customFormat="1" ht="12.75">
      <c r="A14" s="167">
        <v>1</v>
      </c>
      <c r="B14" s="168"/>
      <c r="C14" s="168"/>
      <c r="D14" s="168"/>
      <c r="E14" s="168"/>
      <c r="F14" s="55"/>
      <c r="G14" s="56">
        <v>2</v>
      </c>
      <c r="H14" s="57">
        <v>3</v>
      </c>
      <c r="I14" s="80"/>
      <c r="J14" s="80"/>
      <c r="K14" s="80"/>
      <c r="L14" s="80"/>
      <c r="M14" s="80"/>
      <c r="N14" s="80"/>
      <c r="O14" s="80"/>
      <c r="P14" s="80"/>
      <c r="Q14" s="80"/>
      <c r="R14" s="85">
        <v>4</v>
      </c>
    </row>
    <row r="15" spans="1:18" s="61" customFormat="1" ht="25.5">
      <c r="A15" s="170" t="s">
        <v>120</v>
      </c>
      <c r="B15" s="170"/>
      <c r="C15" s="170"/>
      <c r="D15" s="170"/>
      <c r="E15" s="170"/>
      <c r="F15" s="170"/>
      <c r="G15" s="62" t="s">
        <v>55</v>
      </c>
      <c r="H15" s="81">
        <f>H16</f>
        <v>0</v>
      </c>
      <c r="I15" s="82" t="e">
        <v>#REF!</v>
      </c>
      <c r="J15" s="82" t="e">
        <v>#REF!</v>
      </c>
      <c r="K15" s="82" t="e">
        <v>#REF!</v>
      </c>
      <c r="L15" s="82" t="e">
        <v>#REF!</v>
      </c>
      <c r="M15" s="82" t="e">
        <v>#REF!</v>
      </c>
      <c r="N15" s="82" t="e">
        <v>#REF!</v>
      </c>
      <c r="O15" s="82" t="e">
        <v>#REF!</v>
      </c>
      <c r="P15" s="82" t="e">
        <v>#REF!</v>
      </c>
      <c r="Q15" s="83" t="e">
        <v>#REF!</v>
      </c>
      <c r="R15" s="81">
        <f>R16</f>
        <v>0</v>
      </c>
    </row>
    <row r="16" spans="1:19" s="54" customFormat="1" ht="25.5" customHeight="1">
      <c r="A16" s="170" t="s">
        <v>121</v>
      </c>
      <c r="B16" s="170"/>
      <c r="C16" s="170"/>
      <c r="D16" s="170"/>
      <c r="E16" s="170"/>
      <c r="F16" s="170"/>
      <c r="G16" s="62" t="s">
        <v>56</v>
      </c>
      <c r="H16" s="63">
        <f>H17+H21</f>
        <v>0</v>
      </c>
      <c r="I16" s="84"/>
      <c r="J16" s="84"/>
      <c r="K16" s="84"/>
      <c r="L16" s="84"/>
      <c r="M16" s="84"/>
      <c r="N16" s="84"/>
      <c r="O16" s="84"/>
      <c r="P16" s="84"/>
      <c r="Q16" s="83"/>
      <c r="R16" s="63">
        <f>R17+R21</f>
        <v>0</v>
      </c>
      <c r="S16" s="61"/>
    </row>
    <row r="17" spans="1:18" s="61" customFormat="1" ht="12.75">
      <c r="A17" s="170" t="s">
        <v>122</v>
      </c>
      <c r="B17" s="170"/>
      <c r="C17" s="170"/>
      <c r="D17" s="170"/>
      <c r="E17" s="170"/>
      <c r="F17" s="170"/>
      <c r="G17" s="62" t="s">
        <v>57</v>
      </c>
      <c r="H17" s="63">
        <f>H18</f>
        <v>-2497.59</v>
      </c>
      <c r="I17" s="82"/>
      <c r="J17" s="82"/>
      <c r="K17" s="82"/>
      <c r="L17" s="82"/>
      <c r="M17" s="82"/>
      <c r="N17" s="82"/>
      <c r="O17" s="82"/>
      <c r="P17" s="82"/>
      <c r="Q17" s="83"/>
      <c r="R17" s="63">
        <f>R18</f>
        <v>-2514.29</v>
      </c>
    </row>
    <row r="18" spans="1:19" s="54" customFormat="1" ht="12.75">
      <c r="A18" s="171" t="s">
        <v>123</v>
      </c>
      <c r="B18" s="171"/>
      <c r="C18" s="171"/>
      <c r="D18" s="171"/>
      <c r="E18" s="171"/>
      <c r="F18" s="171"/>
      <c r="G18" s="65" t="s">
        <v>58</v>
      </c>
      <c r="H18" s="66">
        <f>H19</f>
        <v>-2497.59</v>
      </c>
      <c r="I18" s="84"/>
      <c r="J18" s="84"/>
      <c r="K18" s="84"/>
      <c r="L18" s="84"/>
      <c r="M18" s="84"/>
      <c r="N18" s="84"/>
      <c r="O18" s="84"/>
      <c r="P18" s="84"/>
      <c r="Q18" s="83"/>
      <c r="R18" s="66">
        <f>R19</f>
        <v>-2514.29</v>
      </c>
      <c r="S18" s="61"/>
    </row>
    <row r="19" spans="1:19" s="54" customFormat="1" ht="14.25" customHeight="1">
      <c r="A19" s="171" t="s">
        <v>124</v>
      </c>
      <c r="B19" s="171"/>
      <c r="C19" s="171"/>
      <c r="D19" s="171"/>
      <c r="E19" s="171"/>
      <c r="F19" s="171"/>
      <c r="G19" s="65" t="s">
        <v>59</v>
      </c>
      <c r="H19" s="66">
        <f>H20</f>
        <v>-2497.59</v>
      </c>
      <c r="I19" s="84"/>
      <c r="J19" s="84"/>
      <c r="K19" s="84"/>
      <c r="L19" s="84"/>
      <c r="M19" s="84"/>
      <c r="N19" s="84"/>
      <c r="O19" s="84"/>
      <c r="P19" s="84"/>
      <c r="Q19" s="83"/>
      <c r="R19" s="66">
        <f>R20</f>
        <v>-2514.29</v>
      </c>
      <c r="S19" s="61"/>
    </row>
    <row r="20" spans="1:19" s="54" customFormat="1" ht="25.5">
      <c r="A20" s="171" t="s">
        <v>125</v>
      </c>
      <c r="B20" s="171"/>
      <c r="C20" s="171"/>
      <c r="D20" s="171"/>
      <c r="E20" s="171"/>
      <c r="F20" s="171"/>
      <c r="G20" s="67" t="s">
        <v>119</v>
      </c>
      <c r="H20" s="66">
        <f>-2497.59</f>
        <v>-2497.59</v>
      </c>
      <c r="I20" s="84"/>
      <c r="J20" s="84"/>
      <c r="K20" s="84"/>
      <c r="L20" s="84"/>
      <c r="M20" s="84"/>
      <c r="N20" s="84"/>
      <c r="O20" s="84"/>
      <c r="P20" s="84"/>
      <c r="Q20" s="83"/>
      <c r="R20" s="66">
        <f>-2514.29</f>
        <v>-2514.29</v>
      </c>
      <c r="S20" s="61"/>
    </row>
    <row r="21" spans="1:19" s="54" customFormat="1" ht="12.75">
      <c r="A21" s="170" t="s">
        <v>126</v>
      </c>
      <c r="B21" s="170"/>
      <c r="C21" s="170"/>
      <c r="D21" s="170"/>
      <c r="E21" s="170"/>
      <c r="F21" s="170"/>
      <c r="G21" s="62" t="s">
        <v>61</v>
      </c>
      <c r="H21" s="63">
        <f>H22</f>
        <v>2497.59</v>
      </c>
      <c r="I21" s="84"/>
      <c r="J21" s="84"/>
      <c r="K21" s="84"/>
      <c r="L21" s="84"/>
      <c r="M21" s="84"/>
      <c r="N21" s="84"/>
      <c r="O21" s="84"/>
      <c r="P21" s="84"/>
      <c r="Q21" s="83"/>
      <c r="R21" s="63">
        <f>R22</f>
        <v>2514.2900000000004</v>
      </c>
      <c r="S21" s="61"/>
    </row>
    <row r="22" spans="1:18" s="54" customFormat="1" ht="12.75">
      <c r="A22" s="171" t="s">
        <v>127</v>
      </c>
      <c r="B22" s="171"/>
      <c r="C22" s="171"/>
      <c r="D22" s="171"/>
      <c r="E22" s="171"/>
      <c r="F22" s="171"/>
      <c r="G22" s="65" t="s">
        <v>62</v>
      </c>
      <c r="H22" s="66">
        <f>H23</f>
        <v>2497.59</v>
      </c>
      <c r="I22" s="84"/>
      <c r="J22" s="84"/>
      <c r="K22" s="84"/>
      <c r="L22" s="84"/>
      <c r="M22" s="84"/>
      <c r="N22" s="84"/>
      <c r="O22" s="84"/>
      <c r="P22" s="84"/>
      <c r="Q22" s="80"/>
      <c r="R22" s="66">
        <f>R23</f>
        <v>2514.2900000000004</v>
      </c>
    </row>
    <row r="23" spans="1:19" s="54" customFormat="1" ht="14.25" customHeight="1">
      <c r="A23" s="171" t="s">
        <v>128</v>
      </c>
      <c r="B23" s="171"/>
      <c r="C23" s="171"/>
      <c r="D23" s="171"/>
      <c r="E23" s="171"/>
      <c r="F23" s="171"/>
      <c r="G23" s="65" t="s">
        <v>63</v>
      </c>
      <c r="H23" s="66">
        <f>H24</f>
        <v>2497.59</v>
      </c>
      <c r="I23" s="84"/>
      <c r="J23" s="84"/>
      <c r="K23" s="84"/>
      <c r="L23" s="84"/>
      <c r="M23" s="84"/>
      <c r="N23" s="84"/>
      <c r="O23" s="84"/>
      <c r="P23" s="84"/>
      <c r="Q23" s="83"/>
      <c r="R23" s="66">
        <f>R24</f>
        <v>2514.2900000000004</v>
      </c>
      <c r="S23" s="61"/>
    </row>
    <row r="24" spans="1:19" s="54" customFormat="1" ht="26.25" customHeight="1">
      <c r="A24" s="171" t="s">
        <v>129</v>
      </c>
      <c r="B24" s="171"/>
      <c r="C24" s="171"/>
      <c r="D24" s="171"/>
      <c r="E24" s="171"/>
      <c r="F24" s="171"/>
      <c r="G24" s="67" t="s">
        <v>71</v>
      </c>
      <c r="H24" s="66">
        <f>'Приложение 4'!G13</f>
        <v>2497.59</v>
      </c>
      <c r="I24" s="84"/>
      <c r="J24" s="84"/>
      <c r="K24" s="84"/>
      <c r="L24" s="84"/>
      <c r="M24" s="84"/>
      <c r="N24" s="84"/>
      <c r="O24" s="84"/>
      <c r="P24" s="84"/>
      <c r="Q24" s="83" t="s">
        <v>65</v>
      </c>
      <c r="R24" s="66">
        <f>'Приложение 4'!H13</f>
        <v>2514.2900000000004</v>
      </c>
      <c r="S24" s="61"/>
    </row>
  </sheetData>
  <sheetProtection/>
  <mergeCells count="23">
    <mergeCell ref="A21:F21"/>
    <mergeCell ref="A22:F22"/>
    <mergeCell ref="A23:F23"/>
    <mergeCell ref="A24:F24"/>
    <mergeCell ref="A15:F15"/>
    <mergeCell ref="A16:F16"/>
    <mergeCell ref="A17:F17"/>
    <mergeCell ref="A18:F18"/>
    <mergeCell ref="A19:F19"/>
    <mergeCell ref="A20:F20"/>
    <mergeCell ref="A14:E14"/>
    <mergeCell ref="H12:R12"/>
    <mergeCell ref="A9:R9"/>
    <mergeCell ref="A11:H11"/>
    <mergeCell ref="G12:G13"/>
    <mergeCell ref="A12:E13"/>
    <mergeCell ref="G7:H7"/>
    <mergeCell ref="A8:R8"/>
    <mergeCell ref="G1:R1"/>
    <mergeCell ref="G2:R2"/>
    <mergeCell ref="G3:R3"/>
    <mergeCell ref="G4:R4"/>
    <mergeCell ref="G5:R5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2.75390625" style="0" customWidth="1"/>
    <col min="2" max="2" width="20.625" style="0" customWidth="1"/>
    <col min="3" max="3" width="53.875" style="0" customWidth="1"/>
  </cols>
  <sheetData>
    <row r="1" spans="1:9" s="2" customFormat="1" ht="12" customHeight="1">
      <c r="A1" s="154" t="s">
        <v>72</v>
      </c>
      <c r="B1" s="154"/>
      <c r="C1" s="154"/>
      <c r="D1" s="5"/>
      <c r="E1" s="5"/>
      <c r="F1" s="5"/>
      <c r="G1" s="5"/>
      <c r="H1" s="5"/>
      <c r="I1" s="5"/>
    </row>
    <row r="2" spans="1:9" s="2" customFormat="1" ht="12" customHeight="1">
      <c r="A2" s="154" t="s">
        <v>85</v>
      </c>
      <c r="B2" s="154"/>
      <c r="C2" s="154"/>
      <c r="D2" s="5"/>
      <c r="E2" s="5"/>
      <c r="F2" s="5"/>
      <c r="G2" s="5"/>
      <c r="H2" s="5"/>
      <c r="I2" s="5"/>
    </row>
    <row r="3" spans="1:9" s="2" customFormat="1" ht="12" customHeight="1">
      <c r="A3" s="154" t="s">
        <v>189</v>
      </c>
      <c r="B3" s="154"/>
      <c r="C3" s="154"/>
      <c r="D3" s="5"/>
      <c r="E3" s="5"/>
      <c r="F3" s="5"/>
      <c r="G3" s="5"/>
      <c r="H3" s="5"/>
      <c r="I3" s="5"/>
    </row>
    <row r="4" spans="1:9" s="2" customFormat="1" ht="12" customHeight="1">
      <c r="A4" s="6"/>
      <c r="B4" s="6"/>
      <c r="C4" s="6" t="s">
        <v>180</v>
      </c>
      <c r="D4" s="5"/>
      <c r="E4" s="5"/>
      <c r="F4" s="5"/>
      <c r="G4" s="5"/>
      <c r="H4" s="5"/>
      <c r="I4" s="5"/>
    </row>
    <row r="5" spans="1:9" s="2" customFormat="1" ht="12" customHeight="1">
      <c r="A5" s="6"/>
      <c r="B5" s="6"/>
      <c r="C5" s="6" t="s">
        <v>198</v>
      </c>
      <c r="D5" s="5"/>
      <c r="E5" s="5"/>
      <c r="F5" s="5"/>
      <c r="G5" s="5"/>
      <c r="H5" s="5"/>
      <c r="I5" s="5"/>
    </row>
    <row r="6" spans="1:3" s="2" customFormat="1" ht="12.75" customHeight="1">
      <c r="A6" s="20"/>
      <c r="B6" s="181"/>
      <c r="C6" s="181"/>
    </row>
    <row r="7" spans="1:3" s="2" customFormat="1" ht="13.5" customHeight="1">
      <c r="A7" s="182" t="s">
        <v>114</v>
      </c>
      <c r="B7" s="182"/>
      <c r="C7" s="182"/>
    </row>
    <row r="8" spans="1:3" ht="13.5" customHeight="1">
      <c r="A8" s="21"/>
      <c r="B8" s="180"/>
      <c r="C8" s="180"/>
    </row>
    <row r="9" spans="1:3" s="18" customFormat="1" ht="27" customHeight="1">
      <c r="A9" s="157" t="s">
        <v>25</v>
      </c>
      <c r="B9" s="157"/>
      <c r="C9" s="157" t="s">
        <v>159</v>
      </c>
    </row>
    <row r="10" spans="1:3" s="18" customFormat="1" ht="39.75" customHeight="1">
      <c r="A10" s="26" t="s">
        <v>26</v>
      </c>
      <c r="B10" s="26" t="s">
        <v>27</v>
      </c>
      <c r="C10" s="157"/>
    </row>
    <row r="11" spans="1:3" s="18" customFormat="1" ht="10.5" customHeight="1">
      <c r="A11" s="26">
        <v>1</v>
      </c>
      <c r="B11" s="26">
        <v>2</v>
      </c>
      <c r="C11" s="26">
        <v>3</v>
      </c>
    </row>
    <row r="12" spans="1:3" s="18" customFormat="1" ht="26.25" customHeight="1">
      <c r="A12" s="22" t="s">
        <v>37</v>
      </c>
      <c r="B12" s="10"/>
      <c r="C12" s="12" t="s">
        <v>92</v>
      </c>
    </row>
    <row r="13" spans="1:3" s="112" customFormat="1" ht="63.75">
      <c r="A13" s="24" t="s">
        <v>37</v>
      </c>
      <c r="B13" s="27" t="s">
        <v>33</v>
      </c>
      <c r="C13" s="14" t="s">
        <v>34</v>
      </c>
    </row>
    <row r="14" spans="1:3" s="112" customFormat="1" ht="63.75">
      <c r="A14" s="24" t="s">
        <v>37</v>
      </c>
      <c r="B14" s="9" t="s">
        <v>82</v>
      </c>
      <c r="C14" s="14" t="s">
        <v>139</v>
      </c>
    </row>
    <row r="15" spans="1:3" s="112" customFormat="1" ht="63.75">
      <c r="A15" s="24" t="s">
        <v>37</v>
      </c>
      <c r="B15" s="27" t="s">
        <v>28</v>
      </c>
      <c r="C15" s="14" t="s">
        <v>140</v>
      </c>
    </row>
    <row r="16" spans="1:3" s="112" customFormat="1" ht="76.5">
      <c r="A16" s="24" t="s">
        <v>37</v>
      </c>
      <c r="B16" s="27" t="s">
        <v>29</v>
      </c>
      <c r="C16" s="14" t="s">
        <v>141</v>
      </c>
    </row>
    <row r="17" spans="1:3" s="112" customFormat="1" ht="76.5">
      <c r="A17" s="24" t="s">
        <v>37</v>
      </c>
      <c r="B17" s="27" t="s">
        <v>30</v>
      </c>
      <c r="C17" s="14" t="s">
        <v>142</v>
      </c>
    </row>
    <row r="18" spans="1:3" s="112" customFormat="1" ht="25.5">
      <c r="A18" s="24" t="s">
        <v>37</v>
      </c>
      <c r="B18" s="27" t="s">
        <v>76</v>
      </c>
      <c r="C18" s="14" t="s">
        <v>138</v>
      </c>
    </row>
    <row r="19" spans="1:3" s="112" customFormat="1" ht="25.5">
      <c r="A19" s="24" t="s">
        <v>37</v>
      </c>
      <c r="B19" s="27" t="s">
        <v>77</v>
      </c>
      <c r="C19" s="14" t="s">
        <v>143</v>
      </c>
    </row>
    <row r="20" spans="1:3" s="112" customFormat="1" ht="76.5">
      <c r="A20" s="24" t="s">
        <v>37</v>
      </c>
      <c r="B20" s="27" t="s">
        <v>78</v>
      </c>
      <c r="C20" s="14" t="s">
        <v>144</v>
      </c>
    </row>
    <row r="21" spans="1:3" s="112" customFormat="1" ht="76.5">
      <c r="A21" s="24" t="s">
        <v>37</v>
      </c>
      <c r="B21" s="27" t="s">
        <v>79</v>
      </c>
      <c r="C21" s="28" t="s">
        <v>145</v>
      </c>
    </row>
    <row r="22" spans="1:3" s="112" customFormat="1" ht="76.5">
      <c r="A22" s="24" t="s">
        <v>37</v>
      </c>
      <c r="B22" s="27" t="s">
        <v>80</v>
      </c>
      <c r="C22" s="14" t="s">
        <v>146</v>
      </c>
    </row>
    <row r="23" spans="1:3" s="112" customFormat="1" ht="76.5" customHeight="1">
      <c r="A23" s="24" t="s">
        <v>37</v>
      </c>
      <c r="B23" s="27" t="s">
        <v>81</v>
      </c>
      <c r="C23" s="14" t="s">
        <v>147</v>
      </c>
    </row>
    <row r="24" spans="1:3" s="112" customFormat="1" ht="51">
      <c r="A24" s="24" t="s">
        <v>37</v>
      </c>
      <c r="B24" s="9" t="s">
        <v>83</v>
      </c>
      <c r="C24" s="14" t="s">
        <v>148</v>
      </c>
    </row>
    <row r="25" spans="1:3" s="112" customFormat="1" ht="38.25">
      <c r="A25" s="24" t="s">
        <v>37</v>
      </c>
      <c r="B25" s="27" t="s">
        <v>157</v>
      </c>
      <c r="C25" s="96" t="s">
        <v>158</v>
      </c>
    </row>
    <row r="26" spans="1:3" s="112" customFormat="1" ht="25.5">
      <c r="A26" s="24" t="s">
        <v>37</v>
      </c>
      <c r="B26" s="27" t="s">
        <v>31</v>
      </c>
      <c r="C26" s="14" t="s">
        <v>149</v>
      </c>
    </row>
    <row r="27" spans="1:3" s="112" customFormat="1" ht="12" customHeight="1">
      <c r="A27" s="24" t="s">
        <v>37</v>
      </c>
      <c r="B27" s="27" t="s">
        <v>32</v>
      </c>
      <c r="C27" s="14" t="s">
        <v>150</v>
      </c>
    </row>
    <row r="28" spans="1:3" ht="25.5">
      <c r="A28" s="24" t="s">
        <v>37</v>
      </c>
      <c r="B28" s="75" t="s">
        <v>166</v>
      </c>
      <c r="C28" s="76" t="s">
        <v>165</v>
      </c>
    </row>
    <row r="29" spans="1:3" ht="25.5">
      <c r="A29" s="23" t="s">
        <v>37</v>
      </c>
      <c r="B29" s="75" t="s">
        <v>168</v>
      </c>
      <c r="C29" s="76" t="s">
        <v>167</v>
      </c>
    </row>
    <row r="30" spans="1:3" ht="29.25" customHeight="1">
      <c r="A30" s="73" t="s">
        <v>37</v>
      </c>
      <c r="B30" s="75" t="s">
        <v>170</v>
      </c>
      <c r="C30" s="76" t="s">
        <v>169</v>
      </c>
    </row>
    <row r="31" spans="1:3" ht="38.25">
      <c r="A31" s="73" t="s">
        <v>37</v>
      </c>
      <c r="B31" s="75" t="s">
        <v>171</v>
      </c>
      <c r="C31" s="11" t="s">
        <v>151</v>
      </c>
    </row>
    <row r="32" spans="1:3" ht="13.5" customHeight="1">
      <c r="A32" s="23" t="s">
        <v>37</v>
      </c>
      <c r="B32" s="9" t="s">
        <v>172</v>
      </c>
      <c r="C32" s="11" t="s">
        <v>152</v>
      </c>
    </row>
    <row r="33" spans="1:3" ht="26.25" customHeight="1">
      <c r="A33" s="23" t="s">
        <v>37</v>
      </c>
      <c r="B33" s="9" t="s">
        <v>173</v>
      </c>
      <c r="C33" s="76" t="s">
        <v>135</v>
      </c>
    </row>
    <row r="34" spans="1:3" ht="38.25">
      <c r="A34" s="23" t="s">
        <v>37</v>
      </c>
      <c r="B34" s="9" t="s">
        <v>174</v>
      </c>
      <c r="C34" s="76" t="s">
        <v>136</v>
      </c>
    </row>
    <row r="35" spans="1:3" ht="38.25">
      <c r="A35" s="23" t="s">
        <v>37</v>
      </c>
      <c r="B35" s="95" t="s">
        <v>175</v>
      </c>
      <c r="C35" s="11" t="s">
        <v>137</v>
      </c>
    </row>
    <row r="36" spans="1:3" ht="63.75">
      <c r="A36" s="24" t="s">
        <v>37</v>
      </c>
      <c r="B36" s="87" t="s">
        <v>176</v>
      </c>
      <c r="C36" s="11" t="s">
        <v>153</v>
      </c>
    </row>
    <row r="37" spans="1:3" ht="65.25" customHeight="1">
      <c r="A37" s="73" t="s">
        <v>37</v>
      </c>
      <c r="B37" s="88" t="s">
        <v>96</v>
      </c>
      <c r="C37" s="89" t="s">
        <v>154</v>
      </c>
    </row>
    <row r="38" spans="1:3" ht="38.25">
      <c r="A38" s="73" t="s">
        <v>37</v>
      </c>
      <c r="B38" s="88" t="s">
        <v>97</v>
      </c>
      <c r="C38" s="89" t="s">
        <v>155</v>
      </c>
    </row>
    <row r="39" spans="1:3" ht="23.25" customHeight="1">
      <c r="A39" s="149" t="s">
        <v>37</v>
      </c>
      <c r="B39" s="88" t="s">
        <v>98</v>
      </c>
      <c r="C39" s="76" t="s">
        <v>156</v>
      </c>
    </row>
    <row r="40" spans="1:3" ht="38.25" customHeight="1">
      <c r="A40" s="24" t="s">
        <v>37</v>
      </c>
      <c r="B40" s="88" t="s">
        <v>196</v>
      </c>
      <c r="C40" s="14" t="s">
        <v>197</v>
      </c>
    </row>
    <row r="41" spans="1:3" ht="39" customHeight="1">
      <c r="A41" s="73" t="s">
        <v>37</v>
      </c>
      <c r="B41" s="75" t="s">
        <v>177</v>
      </c>
      <c r="C41" s="76" t="s">
        <v>178</v>
      </c>
    </row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</sheetData>
  <sheetProtection/>
  <mergeCells count="8">
    <mergeCell ref="B8:C8"/>
    <mergeCell ref="A9:B9"/>
    <mergeCell ref="C9:C10"/>
    <mergeCell ref="A1:C1"/>
    <mergeCell ref="A2:C2"/>
    <mergeCell ref="A3:C3"/>
    <mergeCell ref="B6:C6"/>
    <mergeCell ref="A7:C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6.625" style="0" customWidth="1"/>
    <col min="2" max="2" width="23.25390625" style="0" customWidth="1"/>
    <col min="3" max="3" width="57.125" style="0" customWidth="1"/>
  </cols>
  <sheetData>
    <row r="1" spans="1:3" ht="12.75">
      <c r="A1" s="3"/>
      <c r="B1" s="3"/>
      <c r="C1" s="4" t="s">
        <v>73</v>
      </c>
    </row>
    <row r="2" spans="1:3" ht="12.75">
      <c r="A2" s="3"/>
      <c r="B2" s="3"/>
      <c r="C2" s="4" t="s">
        <v>85</v>
      </c>
    </row>
    <row r="3" spans="1:3" ht="12.75">
      <c r="A3" s="3"/>
      <c r="B3" s="3"/>
      <c r="C3" s="4" t="s">
        <v>187</v>
      </c>
    </row>
    <row r="4" spans="1:3" ht="12.75">
      <c r="A4" s="3"/>
      <c r="B4" s="3"/>
      <c r="C4" s="4" t="s">
        <v>180</v>
      </c>
    </row>
    <row r="5" spans="1:3" ht="12.75">
      <c r="A5" s="3"/>
      <c r="B5" s="3"/>
      <c r="C5" s="6" t="s">
        <v>199</v>
      </c>
    </row>
    <row r="6" spans="1:3" s="7" customFormat="1" ht="11.25">
      <c r="A6" s="154"/>
      <c r="B6" s="154"/>
      <c r="C6" s="154"/>
    </row>
    <row r="7" spans="1:3" ht="28.5" customHeight="1">
      <c r="A7" s="183" t="s">
        <v>115</v>
      </c>
      <c r="B7" s="183"/>
      <c r="C7" s="183"/>
    </row>
    <row r="9" spans="1:3" s="2" customFormat="1" ht="25.5" customHeight="1">
      <c r="A9" s="69" t="s">
        <v>67</v>
      </c>
      <c r="B9" s="69" t="s">
        <v>68</v>
      </c>
      <c r="C9" s="69" t="s">
        <v>69</v>
      </c>
    </row>
    <row r="10" spans="1:3" s="2" customFormat="1" ht="15" customHeight="1">
      <c r="A10" s="41">
        <v>1</v>
      </c>
      <c r="B10" s="42">
        <v>2</v>
      </c>
      <c r="C10" s="43">
        <v>3</v>
      </c>
    </row>
    <row r="11" spans="1:3" s="25" customFormat="1" ht="14.25" customHeight="1">
      <c r="A11" s="22" t="s">
        <v>37</v>
      </c>
      <c r="B11" s="70"/>
      <c r="C11" s="15" t="s">
        <v>86</v>
      </c>
    </row>
    <row r="12" spans="1:3" s="2" customFormat="1" ht="25.5" customHeight="1">
      <c r="A12" s="24"/>
      <c r="B12" s="71" t="s">
        <v>60</v>
      </c>
      <c r="C12" s="72" t="s">
        <v>70</v>
      </c>
    </row>
    <row r="13" spans="1:3" s="2" customFormat="1" ht="27" customHeight="1">
      <c r="A13" s="24"/>
      <c r="B13" s="71" t="s">
        <v>64</v>
      </c>
      <c r="C13" s="72" t="s">
        <v>71</v>
      </c>
    </row>
  </sheetData>
  <sheetProtection/>
  <mergeCells count="2">
    <mergeCell ref="A7:C7"/>
    <mergeCell ref="A6:C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5" sqref="B5:E5"/>
    </sheetView>
  </sheetViews>
  <sheetFormatPr defaultColWidth="9.00390625" defaultRowHeight="12.75"/>
  <cols>
    <col min="1" max="1" width="4.75390625" style="0" customWidth="1"/>
    <col min="2" max="2" width="62.00390625" style="0" customWidth="1"/>
    <col min="3" max="3" width="11.00390625" style="0" customWidth="1"/>
    <col min="4" max="4" width="10.875" style="0" customWidth="1"/>
  </cols>
  <sheetData>
    <row r="1" spans="2:5" s="7" customFormat="1" ht="11.25">
      <c r="B1" s="154" t="s">
        <v>193</v>
      </c>
      <c r="C1" s="154"/>
      <c r="D1" s="154"/>
      <c r="E1" s="154"/>
    </row>
    <row r="2" spans="2:5" s="7" customFormat="1" ht="11.25">
      <c r="B2" s="154" t="s">
        <v>85</v>
      </c>
      <c r="C2" s="154"/>
      <c r="D2" s="154"/>
      <c r="E2" s="154"/>
    </row>
    <row r="3" spans="2:5" s="7" customFormat="1" ht="11.25">
      <c r="B3" s="154" t="s">
        <v>187</v>
      </c>
      <c r="C3" s="154"/>
      <c r="D3" s="154"/>
      <c r="E3" s="154"/>
    </row>
    <row r="4" spans="2:5" s="7" customFormat="1" ht="11.25">
      <c r="B4" s="154" t="s">
        <v>180</v>
      </c>
      <c r="C4" s="154"/>
      <c r="D4" s="154"/>
      <c r="E4" s="154"/>
    </row>
    <row r="5" spans="2:5" s="7" customFormat="1" ht="11.25">
      <c r="B5" s="154" t="s">
        <v>200</v>
      </c>
      <c r="C5" s="154"/>
      <c r="D5" s="154"/>
      <c r="E5" s="154"/>
    </row>
    <row r="6" s="2" customFormat="1" ht="12.75"/>
    <row r="7" spans="1:5" s="2" customFormat="1" ht="27" customHeight="1">
      <c r="A7" s="187" t="s">
        <v>195</v>
      </c>
      <c r="B7" s="187"/>
      <c r="C7" s="187"/>
      <c r="D7" s="187"/>
      <c r="E7" s="187"/>
    </row>
    <row r="8" s="2" customFormat="1" ht="12.75"/>
    <row r="9" spans="2:4" s="7" customFormat="1" ht="11.25">
      <c r="B9" s="154"/>
      <c r="C9" s="154"/>
      <c r="D9" s="154"/>
    </row>
    <row r="10" spans="1:5" s="25" customFormat="1" ht="12.75">
      <c r="A10" s="188" t="s">
        <v>190</v>
      </c>
      <c r="B10" s="189"/>
      <c r="C10" s="184" t="s">
        <v>84</v>
      </c>
      <c r="D10" s="185"/>
      <c r="E10" s="186"/>
    </row>
    <row r="11" spans="1:5" s="25" customFormat="1" ht="12.75">
      <c r="A11" s="190"/>
      <c r="B11" s="191"/>
      <c r="C11" s="30" t="s">
        <v>117</v>
      </c>
      <c r="D11" s="30" t="s">
        <v>161</v>
      </c>
      <c r="E11" s="30" t="s">
        <v>183</v>
      </c>
    </row>
    <row r="12" spans="1:5" s="25" customFormat="1" ht="12.75">
      <c r="A12" s="150"/>
      <c r="B12" s="151" t="s">
        <v>100</v>
      </c>
      <c r="C12" s="34">
        <v>0</v>
      </c>
      <c r="D12" s="34">
        <v>0</v>
      </c>
      <c r="E12" s="34">
        <v>0</v>
      </c>
    </row>
    <row r="13" spans="1:5" s="25" customFormat="1" ht="12.75">
      <c r="A13" s="31" t="s">
        <v>40</v>
      </c>
      <c r="B13" s="30" t="s">
        <v>41</v>
      </c>
      <c r="C13" s="34">
        <v>0</v>
      </c>
      <c r="D13" s="34">
        <v>0</v>
      </c>
      <c r="E13" s="34">
        <v>0</v>
      </c>
    </row>
    <row r="14" spans="1:5" s="2" customFormat="1" ht="12.75">
      <c r="A14" s="32"/>
      <c r="B14" s="33" t="s">
        <v>42</v>
      </c>
      <c r="C14" s="35">
        <v>0</v>
      </c>
      <c r="D14" s="35">
        <v>0</v>
      </c>
      <c r="E14" s="35">
        <v>0</v>
      </c>
    </row>
    <row r="15" spans="1:5" s="2" customFormat="1" ht="12.75">
      <c r="A15" s="32"/>
      <c r="B15" s="33" t="s">
        <v>162</v>
      </c>
      <c r="C15" s="35">
        <v>0</v>
      </c>
      <c r="D15" s="35">
        <v>0</v>
      </c>
      <c r="E15" s="35">
        <v>0</v>
      </c>
    </row>
    <row r="16" spans="1:5" s="25" customFormat="1" ht="25.5">
      <c r="A16" s="31" t="s">
        <v>43</v>
      </c>
      <c r="B16" s="36" t="s">
        <v>44</v>
      </c>
      <c r="C16" s="34">
        <v>0</v>
      </c>
      <c r="D16" s="34">
        <v>0</v>
      </c>
      <c r="E16" s="34">
        <v>0</v>
      </c>
    </row>
    <row r="17" spans="1:5" s="2" customFormat="1" ht="12.75">
      <c r="A17" s="32"/>
      <c r="B17" s="33" t="s">
        <v>42</v>
      </c>
      <c r="C17" s="35">
        <v>0</v>
      </c>
      <c r="D17" s="35">
        <v>0</v>
      </c>
      <c r="E17" s="35">
        <v>0</v>
      </c>
    </row>
    <row r="18" spans="1:5" s="2" customFormat="1" ht="12.75">
      <c r="A18" s="32"/>
      <c r="B18" s="33" t="s">
        <v>162</v>
      </c>
      <c r="C18" s="35">
        <v>0</v>
      </c>
      <c r="D18" s="35">
        <v>0</v>
      </c>
      <c r="E18" s="35">
        <v>0</v>
      </c>
    </row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</sheetData>
  <sheetProtection/>
  <mergeCells count="9">
    <mergeCell ref="C10:E10"/>
    <mergeCell ref="B1:E1"/>
    <mergeCell ref="B2:E2"/>
    <mergeCell ref="B3:E3"/>
    <mergeCell ref="B4:E4"/>
    <mergeCell ref="B5:E5"/>
    <mergeCell ref="A7:E7"/>
    <mergeCell ref="A10:B11"/>
    <mergeCell ref="B9:D9"/>
  </mergeCells>
  <printOptions/>
  <pageMargins left="0.7874015748031497" right="0.7874015748031497" top="0.1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Kaneva-LG</cp:lastModifiedBy>
  <cp:lastPrinted>2017-01-24T13:39:41Z</cp:lastPrinted>
  <dcterms:created xsi:type="dcterms:W3CDTF">2006-11-08T12:26:38Z</dcterms:created>
  <dcterms:modified xsi:type="dcterms:W3CDTF">2018-01-25T07:09:49Z</dcterms:modified>
  <cp:category/>
  <cp:version/>
  <cp:contentType/>
  <cp:contentStatus/>
</cp:coreProperties>
</file>