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Бюджет!$A$10</definedName>
    <definedName name="FIO" localSheetId="0">Бюджет!$F$10</definedName>
    <definedName name="LAST_CELL" localSheetId="0">Бюджет!$J$51</definedName>
    <definedName name="SIGN" localSheetId="0">Бюджет!$A$10:$H$11</definedName>
  </definedNames>
  <calcPr calcId="124519"/>
</workbook>
</file>

<file path=xl/calcChain.xml><?xml version="1.0" encoding="utf-8"?>
<calcChain xmlns="http://schemas.openxmlformats.org/spreadsheetml/2006/main">
  <c r="C46" i="1"/>
  <c r="D46"/>
  <c r="D43"/>
  <c r="C43"/>
  <c r="D41"/>
  <c r="C41"/>
  <c r="D37"/>
  <c r="C37"/>
  <c r="D33"/>
  <c r="C33"/>
  <c r="D30"/>
  <c r="C30"/>
  <c r="D24"/>
  <c r="C24"/>
  <c r="D19"/>
  <c r="C19"/>
  <c r="D15"/>
  <c r="C15"/>
  <c r="E15" s="1"/>
  <c r="D13"/>
  <c r="C13"/>
  <c r="E13" s="1"/>
  <c r="D11"/>
  <c r="C11"/>
  <c r="D5"/>
  <c r="C5"/>
  <c r="E5" s="1"/>
  <c r="E6"/>
  <c r="E7"/>
  <c r="E8"/>
  <c r="E9"/>
  <c r="E10"/>
  <c r="E11"/>
  <c r="E12"/>
  <c r="E14"/>
  <c r="E16"/>
  <c r="E17"/>
  <c r="E18"/>
  <c r="E19"/>
  <c r="E21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4"/>
  <c r="E45"/>
  <c r="E46"/>
  <c r="E43" l="1"/>
</calcChain>
</file>

<file path=xl/sharedStrings.xml><?xml version="1.0" encoding="utf-8"?>
<sst xmlns="http://schemas.openxmlformats.org/spreadsheetml/2006/main" count="94" uniqueCount="91">
  <si>
    <t>руб.</t>
  </si>
  <si>
    <t>01 00</t>
  </si>
  <si>
    <t>ОБЩЕГОСУДАРСТВЕННЫЕ ВОПРОСЫ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</si>
  <si>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</si>
  <si>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</si>
  <si>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</si>
  <si>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</si>
  <si>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</si>
  <si>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</si>
  <si>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01 13</t>
  </si>
  <si>
    <t>Другие общегосударственные вопросы</t>
  </si>
  <si>
    <t>02 00</t>
  </si>
  <si>
    <t>НАЦИОНАЛЬНАЯ ОБОРОНА</t>
  </si>
  <si>
    <t>02 03</t>
  </si>
  <si>
    <t>Мобилизационная и вневойсковая подготовка</t>
  </si>
  <si>
    <t>03 00</t>
  </si>
  <si>
    <t>НАЦИОНАЛЬНАЯ БЕЗОПАСНОСТЬ И ПРАВООХРАНИТЕЛЬНАЯ ДЕЯТЕЛЬНОСТЬ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</si>
  <si>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</si>
  <si>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</si>
  <si>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04 00</t>
  </si>
  <si>
    <t>НАЦИОНАЛЬНАЯ ЭКОНОМИКА</t>
  </si>
  <si>
    <t>04 08</t>
  </si>
  <si>
    <t>Транспорт</t>
  </si>
  <si>
    <t>04 09</t>
  </si>
  <si>
    <t>Дорожное хозяйство (дорожные фонды)</t>
  </si>
  <si>
    <t>04 12</t>
  </si>
  <si>
    <t>Другие вопросы в области национальной экономики</t>
  </si>
  <si>
    <t>05 00</t>
  </si>
  <si>
    <t>ЖИЛИЩНО-КОММУНАЛЬНОЕ ХОЗЯЙСТВО</t>
  </si>
  <si>
    <t>05 01</t>
  </si>
  <si>
    <t>Жилищное хозяйство</t>
  </si>
  <si>
    <t>05 02</t>
  </si>
  <si>
    <t>Коммунальное хозяйство</t>
  </si>
  <si>
    <t>05 03</t>
  </si>
  <si>
    <t>Благоустройство</t>
  </si>
  <si>
    <t>05 05</t>
  </si>
  <si>
    <t>Другие вопросы в области жилищно-коммунального хозяйства</t>
  </si>
  <si>
    <t>07 00</t>
  </si>
  <si>
    <t>ОБРАЗОВАНИЕ</t>
  </si>
  <si>
    <t>07 01</t>
  </si>
  <si>
    <t>Дошкольное образование</t>
  </si>
  <si>
    <t>07 02</t>
  </si>
  <si>
    <t>Общее образование</t>
  </si>
  <si>
    <t>07 03</t>
  </si>
  <si>
    <t>Дополнительное образование детей</t>
  </si>
  <si>
    <t>07 07</t>
  </si>
  <si>
    <t>Молодежная политика</t>
  </si>
  <si>
    <t>07 09</t>
  </si>
  <si>
    <t>Другие вопросы в области образования</t>
  </si>
  <si>
    <t>08 00</t>
  </si>
  <si>
    <t>КУЛЬТУРА, КИНЕМАТОГРАФИЯ</t>
  </si>
  <si>
    <t>08 01</t>
  </si>
  <si>
    <t>Культура</t>
  </si>
  <si>
    <t>08 04</t>
  </si>
  <si>
    <t>Другие вопросы в области культуры, кинематографии</t>
  </si>
  <si>
    <t>10 00</t>
  </si>
  <si>
    <t>СОЦИАЛЬНАЯ ПОЛИТИКА</t>
  </si>
  <si>
    <t>10 01</t>
  </si>
  <si>
    <t>Пенсионное обеспечение</t>
  </si>
  <si>
    <t>10 03</t>
  </si>
  <si>
    <t>Социальное обеспечение населения</t>
  </si>
  <si>
    <t>10 04</t>
  </si>
  <si>
    <t>Охрана семьи и детства</t>
  </si>
  <si>
    <t>11 00</t>
  </si>
  <si>
    <t>ФИЗИЧЕСКАЯ КУЛЬТУРА И СПОРТ</t>
  </si>
  <si>
    <t>11 01</t>
  </si>
  <si>
    <t>Физическая культура</t>
  </si>
  <si>
    <t>11 02</t>
  </si>
  <si>
    <t>Массовый спорт</t>
  </si>
  <si>
    <t>11 05</t>
  </si>
  <si>
    <t>Другие вопросы в области физической культуры и спорта</t>
  </si>
  <si>
    <t>13 00</t>
  </si>
  <si>
    <t>ОБСЛУЖИВАНИЕ ГОСУДАРСТВЕННОГО И МУНИЦИПАЛЬНОГО ДОЛГА</t>
  </si>
  <si>
    <t>13 01</t>
  </si>
  <si>
    <t>Обслуживание государственного внутреннего и муниципального долга</t>
  </si>
  <si>
    <t>14 00</t>
  </si>
  <si>
    <t>МЕЖБЮДЖЕТНЫЕ ТРАНСФЕРТЫ ОБЩЕГО ХАРАКТЕРА БЮДЖЕТАМ СУБЪЕКТОВ РОССИЙСКОЙ ФЕДЕРАЦИИ И МУНИЦИПАЛЬНЫХ ОБРАЗОВАНИЙ</t>
  </si>
  <si>
    <t>14 01</t>
  </si>
  <si>
    <t>Дотации на выравнивание бюджетной обеспеченности субъектов Российской Федерации и муниципальных образований</t>
  </si>
  <si>
    <t>14 02</t>
  </si>
  <si>
    <t>Иные дотации</t>
  </si>
  <si>
    <t>Итого</t>
  </si>
  <si>
    <t>Раздел, подраздел</t>
  </si>
  <si>
    <t>Наименование</t>
  </si>
  <si>
    <t>-</t>
  </si>
  <si>
    <t>Аналитические данные о расходах бюджета МО МР "Ижемский" на 01.10.2018 года по разделам и подразделам классификации расходов в сравнении с соответствующим периодом 2017 года</t>
  </si>
  <si>
    <t>Исполнено на 01.10.2017 года</t>
  </si>
  <si>
    <t>Исполнено на 01.10.2018 года</t>
  </si>
  <si>
    <t>факт на 01.10.2018 к факту 01.10.2017, %</t>
  </si>
  <si>
    <t>Обеспечение проведения выборов и референдумов</t>
  </si>
  <si>
    <t>01 07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</si>
</sst>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E+00"/>
  </numFmts>
  <fonts count="5">
    <font>
      <sz val="10"/>
      <name val="Arial"/>
    </font>
    <font>
      <sz val="8.5"/>
      <name val="MS Sans Serif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vertical="top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/>
    </xf>
    <xf numFmtId="4" fontId="2" fillId="0" borderId="1" xfId="0" applyNumberFormat="1" applyFont="1" applyBorder="1" applyAlignment="1" applyProtection="1">
      <alignment horizontal="right"/>
    </xf>
    <xf numFmtId="164" fontId="3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horizontal="right" wrapText="1"/>
    </xf>
    <xf numFmtId="4" fontId="0" fillId="0" borderId="0" xfId="0" applyNumberFormat="1"/>
    <xf numFmtId="11" fontId="2" fillId="0" borderId="1" xfId="0" applyNumberFormat="1" applyFont="1" applyBorder="1" applyAlignment="1">
      <alignment horizontal="right" vertical="center"/>
    </xf>
    <xf numFmtId="11" fontId="3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7"/>
  <sheetViews>
    <sheetView showGridLines="0" tabSelected="1" workbookViewId="0">
      <selection activeCell="G7" sqref="G7:G8"/>
    </sheetView>
  </sheetViews>
  <sheetFormatPr defaultRowHeight="12.75" customHeight="1" outlineLevelRow="1"/>
  <cols>
    <col min="1" max="1" width="12.28515625" customWidth="1"/>
    <col min="2" max="2" width="49.85546875" customWidth="1"/>
    <col min="3" max="3" width="20.140625" customWidth="1"/>
    <col min="4" max="4" width="19.28515625" customWidth="1"/>
    <col min="5" max="5" width="19.85546875" customWidth="1"/>
    <col min="6" max="6" width="9.140625" customWidth="1"/>
    <col min="7" max="7" width="13.140625" customWidth="1"/>
    <col min="8" max="10" width="9.140625" customWidth="1"/>
  </cols>
  <sheetData>
    <row r="1" spans="1:10" ht="39" customHeight="1">
      <c r="A1" s="22" t="s">
        <v>85</v>
      </c>
      <c r="B1" s="22"/>
      <c r="C1" s="22"/>
      <c r="D1" s="22"/>
      <c r="E1" s="22"/>
      <c r="F1" s="3"/>
      <c r="G1" s="3"/>
    </row>
    <row r="2" spans="1:10">
      <c r="A2" s="20"/>
      <c r="B2" s="21"/>
      <c r="C2" s="21"/>
      <c r="D2" s="21"/>
      <c r="E2" s="21"/>
      <c r="F2" s="21"/>
      <c r="G2" s="21"/>
    </row>
    <row r="3" spans="1:10">
      <c r="B3" s="2"/>
      <c r="C3" s="2"/>
      <c r="D3" s="2"/>
      <c r="E3" s="15" t="s">
        <v>0</v>
      </c>
      <c r="F3" s="2"/>
      <c r="G3" s="2"/>
      <c r="H3" s="2"/>
      <c r="I3" s="1"/>
      <c r="J3" s="1"/>
    </row>
    <row r="4" spans="1:10" ht="60">
      <c r="A4" s="4" t="s">
        <v>82</v>
      </c>
      <c r="B4" s="4" t="s">
        <v>83</v>
      </c>
      <c r="C4" s="4" t="s">
        <v>86</v>
      </c>
      <c r="D4" s="4" t="s">
        <v>87</v>
      </c>
      <c r="E4" s="4" t="s">
        <v>88</v>
      </c>
    </row>
    <row r="5" spans="1:10" ht="15">
      <c r="A5" s="4" t="s">
        <v>1</v>
      </c>
      <c r="B5" s="5" t="s">
        <v>2</v>
      </c>
      <c r="C5" s="6">
        <f>SUM(C6:C10)</f>
        <v>44761611.699999996</v>
      </c>
      <c r="D5" s="6">
        <f>SUM(D6:D10)</f>
        <v>49809458.270000003</v>
      </c>
      <c r="E5" s="14">
        <f>D5/C5</f>
        <v>1.112771778724849</v>
      </c>
    </row>
    <row r="6" spans="1:10" ht="57" customHeight="1" outlineLevel="1">
      <c r="A6" s="7" t="s">
        <v>3</v>
      </c>
      <c r="B6" s="8" t="s">
        <v>4</v>
      </c>
      <c r="C6" s="9">
        <v>153235.95000000001</v>
      </c>
      <c r="D6" s="23">
        <v>90737.5</v>
      </c>
      <c r="E6" s="13">
        <f t="shared" ref="E6:E46" si="0">D6/C6</f>
        <v>0.59214237912187051</v>
      </c>
    </row>
    <row r="7" spans="1:10" ht="62.25" customHeight="1" outlineLevel="1">
      <c r="A7" s="7" t="s">
        <v>5</v>
      </c>
      <c r="B7" s="8" t="s">
        <v>6</v>
      </c>
      <c r="C7" s="9">
        <v>30512504.329999998</v>
      </c>
      <c r="D7" s="23">
        <v>31882183.190000001</v>
      </c>
      <c r="E7" s="13">
        <f t="shared" si="0"/>
        <v>1.0448891000616207</v>
      </c>
    </row>
    <row r="8" spans="1:10" ht="48.75" customHeight="1" outlineLevel="1">
      <c r="A8" s="7" t="s">
        <v>7</v>
      </c>
      <c r="B8" s="8" t="s">
        <v>8</v>
      </c>
      <c r="C8" s="9">
        <v>10528403.77</v>
      </c>
      <c r="D8" s="23">
        <v>10943050.65</v>
      </c>
      <c r="E8" s="13">
        <f t="shared" si="0"/>
        <v>1.0393836415337252</v>
      </c>
    </row>
    <row r="9" spans="1:10" ht="28.5" outlineLevel="1">
      <c r="A9" s="7" t="s">
        <v>90</v>
      </c>
      <c r="B9" s="8" t="s">
        <v>89</v>
      </c>
      <c r="C9" s="9">
        <v>265922.57</v>
      </c>
      <c r="D9" s="23">
        <v>0</v>
      </c>
      <c r="E9" s="13">
        <f t="shared" si="0"/>
        <v>0</v>
      </c>
    </row>
    <row r="10" spans="1:10" ht="15.75" customHeight="1" outlineLevel="1">
      <c r="A10" s="7" t="s">
        <v>9</v>
      </c>
      <c r="B10" s="8" t="s">
        <v>10</v>
      </c>
      <c r="C10" s="9">
        <v>3301545.08</v>
      </c>
      <c r="D10" s="23">
        <v>6893486.9299999997</v>
      </c>
      <c r="E10" s="13">
        <f t="shared" si="0"/>
        <v>2.0879578388189084</v>
      </c>
    </row>
    <row r="11" spans="1:10" ht="15">
      <c r="A11" s="4" t="s">
        <v>11</v>
      </c>
      <c r="B11" s="5" t="s">
        <v>12</v>
      </c>
      <c r="C11" s="6">
        <f>SUM(C12)</f>
        <v>1251375</v>
      </c>
      <c r="D11" s="6">
        <f>SUM(D12)</f>
        <v>1337325</v>
      </c>
      <c r="E11" s="14">
        <f t="shared" si="0"/>
        <v>1.0686844471081809</v>
      </c>
    </row>
    <row r="12" spans="1:10" ht="13.5" customHeight="1" outlineLevel="1">
      <c r="A12" s="7" t="s">
        <v>13</v>
      </c>
      <c r="B12" s="8" t="s">
        <v>14</v>
      </c>
      <c r="C12" s="9">
        <v>1251375</v>
      </c>
      <c r="D12" s="23">
        <v>1337325</v>
      </c>
      <c r="E12" s="13">
        <f t="shared" si="0"/>
        <v>1.0686844471081809</v>
      </c>
    </row>
    <row r="13" spans="1:10" ht="34.5" customHeight="1">
      <c r="A13" s="4" t="s">
        <v>15</v>
      </c>
      <c r="B13" s="5" t="s">
        <v>16</v>
      </c>
      <c r="C13" s="6">
        <f>SUM(C14)</f>
        <v>46745</v>
      </c>
      <c r="D13" s="6">
        <f>SUM(D14)</f>
        <v>161850.15</v>
      </c>
      <c r="E13" s="14">
        <f t="shared" si="0"/>
        <v>3.4624056048775267</v>
      </c>
    </row>
    <row r="14" spans="1:10" ht="44.25" customHeight="1" outlineLevel="1">
      <c r="A14" s="7" t="s">
        <v>17</v>
      </c>
      <c r="B14" s="8" t="s">
        <v>18</v>
      </c>
      <c r="C14" s="9">
        <v>46745</v>
      </c>
      <c r="D14" s="23">
        <v>161850.15</v>
      </c>
      <c r="E14" s="13">
        <f t="shared" si="0"/>
        <v>3.4624056048775267</v>
      </c>
    </row>
    <row r="15" spans="1:10" ht="15">
      <c r="A15" s="4" t="s">
        <v>19</v>
      </c>
      <c r="B15" s="5" t="s">
        <v>20</v>
      </c>
      <c r="C15" s="6">
        <f>SUM(C16:C18)</f>
        <v>12202078.199999999</v>
      </c>
      <c r="D15" s="6">
        <f>SUM(D16:D18)</f>
        <v>74096863.5</v>
      </c>
      <c r="E15" s="14">
        <f t="shared" si="0"/>
        <v>6.0724789896855444</v>
      </c>
    </row>
    <row r="16" spans="1:10" ht="14.25" outlineLevel="1">
      <c r="A16" s="7" t="s">
        <v>21</v>
      </c>
      <c r="B16" s="8" t="s">
        <v>22</v>
      </c>
      <c r="C16" s="9">
        <v>3116214.38</v>
      </c>
      <c r="D16" s="23">
        <v>2030911.32</v>
      </c>
      <c r="E16" s="13">
        <f t="shared" si="0"/>
        <v>0.65172387786747843</v>
      </c>
    </row>
    <row r="17" spans="1:5" ht="19.5" customHeight="1" outlineLevel="1">
      <c r="A17" s="7" t="s">
        <v>23</v>
      </c>
      <c r="B17" s="8" t="s">
        <v>24</v>
      </c>
      <c r="C17" s="9">
        <v>7672788.3200000003</v>
      </c>
      <c r="D17" s="23">
        <v>71742830.510000005</v>
      </c>
      <c r="E17" s="13">
        <f t="shared" si="0"/>
        <v>9.3502945106662345</v>
      </c>
    </row>
    <row r="18" spans="1:5" ht="28.5" outlineLevel="1">
      <c r="A18" s="7" t="s">
        <v>25</v>
      </c>
      <c r="B18" s="8" t="s">
        <v>26</v>
      </c>
      <c r="C18" s="9">
        <v>1413075.5</v>
      </c>
      <c r="D18" s="23">
        <v>323121.67</v>
      </c>
      <c r="E18" s="13">
        <f t="shared" si="0"/>
        <v>0.22866553839479914</v>
      </c>
    </row>
    <row r="19" spans="1:5" ht="19.5" customHeight="1">
      <c r="A19" s="4" t="s">
        <v>27</v>
      </c>
      <c r="B19" s="5" t="s">
        <v>28</v>
      </c>
      <c r="C19" s="6">
        <f>SUM(C20:C23)</f>
        <v>18077936.91</v>
      </c>
      <c r="D19" s="6">
        <f>SUM(D20:D23)</f>
        <v>12759544.43</v>
      </c>
      <c r="E19" s="14">
        <f t="shared" si="0"/>
        <v>0.70580755389968886</v>
      </c>
    </row>
    <row r="20" spans="1:5" ht="14.25" outlineLevel="1">
      <c r="A20" s="7" t="s">
        <v>29</v>
      </c>
      <c r="B20" s="8" t="s">
        <v>30</v>
      </c>
      <c r="C20" s="9">
        <v>20594.59</v>
      </c>
      <c r="D20" s="23">
        <v>85987.7</v>
      </c>
      <c r="E20" s="19" t="s">
        <v>84</v>
      </c>
    </row>
    <row r="21" spans="1:5" ht="14.25" outlineLevel="1">
      <c r="A21" s="7" t="s">
        <v>31</v>
      </c>
      <c r="B21" s="8" t="s">
        <v>32</v>
      </c>
      <c r="C21" s="9">
        <v>15792943.15</v>
      </c>
      <c r="D21" s="23">
        <v>7669601.5199999996</v>
      </c>
      <c r="E21" s="13">
        <f t="shared" si="0"/>
        <v>0.48563471970707367</v>
      </c>
    </row>
    <row r="22" spans="1:5" ht="14.25" outlineLevel="1">
      <c r="A22" s="7" t="s">
        <v>33</v>
      </c>
      <c r="B22" s="8" t="s">
        <v>34</v>
      </c>
      <c r="C22" s="9">
        <v>334399.17</v>
      </c>
      <c r="D22" s="23">
        <v>2451245.66</v>
      </c>
      <c r="E22" s="19" t="s">
        <v>84</v>
      </c>
    </row>
    <row r="23" spans="1:5" ht="31.5" customHeight="1" outlineLevel="1">
      <c r="A23" s="7" t="s">
        <v>35</v>
      </c>
      <c r="B23" s="8" t="s">
        <v>36</v>
      </c>
      <c r="C23" s="9">
        <v>1930000</v>
      </c>
      <c r="D23" s="23">
        <v>2552709.5499999998</v>
      </c>
      <c r="E23" s="13">
        <f t="shared" si="0"/>
        <v>1.3226474352331605</v>
      </c>
    </row>
    <row r="24" spans="1:5" ht="15">
      <c r="A24" s="4" t="s">
        <v>37</v>
      </c>
      <c r="B24" s="5" t="s">
        <v>38</v>
      </c>
      <c r="C24" s="6">
        <f>SUM(C25:C29)</f>
        <v>462425441.64999998</v>
      </c>
      <c r="D24" s="6">
        <f>SUM(D25:D29)</f>
        <v>557759253.68000007</v>
      </c>
      <c r="E24" s="14">
        <f t="shared" si="0"/>
        <v>1.206160395695002</v>
      </c>
    </row>
    <row r="25" spans="1:5" ht="14.25" outlineLevel="1">
      <c r="A25" s="7" t="s">
        <v>39</v>
      </c>
      <c r="B25" s="8" t="s">
        <v>40</v>
      </c>
      <c r="C25" s="9">
        <v>80349657.060000002</v>
      </c>
      <c r="D25" s="23">
        <v>114845294.98999999</v>
      </c>
      <c r="E25" s="13">
        <f t="shared" si="0"/>
        <v>1.4293190436922567</v>
      </c>
    </row>
    <row r="26" spans="1:5" ht="14.25" outlineLevel="1">
      <c r="A26" s="7" t="s">
        <v>41</v>
      </c>
      <c r="B26" s="8" t="s">
        <v>42</v>
      </c>
      <c r="C26" s="9">
        <v>325052785.26999998</v>
      </c>
      <c r="D26" s="23">
        <v>381050035.98000002</v>
      </c>
      <c r="E26" s="13">
        <f t="shared" si="0"/>
        <v>1.1722712533088644</v>
      </c>
    </row>
    <row r="27" spans="1:5" ht="15" customHeight="1" outlineLevel="1">
      <c r="A27" s="7" t="s">
        <v>43</v>
      </c>
      <c r="B27" s="8" t="s">
        <v>44</v>
      </c>
      <c r="C27" s="9">
        <v>33093140.82</v>
      </c>
      <c r="D27" s="23">
        <v>37725901.609999999</v>
      </c>
      <c r="E27" s="13">
        <f t="shared" si="0"/>
        <v>1.1399915715222826</v>
      </c>
    </row>
    <row r="28" spans="1:5" ht="14.25" outlineLevel="1">
      <c r="A28" s="7" t="s">
        <v>45</v>
      </c>
      <c r="B28" s="8" t="s">
        <v>46</v>
      </c>
      <c r="C28" s="9">
        <v>1645130.59</v>
      </c>
      <c r="D28" s="23">
        <v>1947504.4</v>
      </c>
      <c r="E28" s="13">
        <f t="shared" si="0"/>
        <v>1.1837992751687876</v>
      </c>
    </row>
    <row r="29" spans="1:5" ht="17.25" customHeight="1" outlineLevel="1">
      <c r="A29" s="7" t="s">
        <v>47</v>
      </c>
      <c r="B29" s="8" t="s">
        <v>48</v>
      </c>
      <c r="C29" s="9">
        <v>22284727.91</v>
      </c>
      <c r="D29" s="23">
        <v>22190516.699999999</v>
      </c>
      <c r="E29" s="13">
        <f t="shared" si="0"/>
        <v>0.99577238679419888</v>
      </c>
    </row>
    <row r="30" spans="1:5" ht="16.5" customHeight="1">
      <c r="A30" s="4" t="s">
        <v>49</v>
      </c>
      <c r="B30" s="5" t="s">
        <v>50</v>
      </c>
      <c r="C30" s="6">
        <f>SUM(C31:C32)</f>
        <v>69307665.120000005</v>
      </c>
      <c r="D30" s="6">
        <f>SUM(D31:D32)</f>
        <v>93812250.120000005</v>
      </c>
      <c r="E30" s="14">
        <f t="shared" si="0"/>
        <v>1.3535624083941149</v>
      </c>
    </row>
    <row r="31" spans="1:5" ht="14.25" outlineLevel="1">
      <c r="A31" s="7" t="s">
        <v>51</v>
      </c>
      <c r="B31" s="8" t="s">
        <v>52</v>
      </c>
      <c r="C31" s="9">
        <v>55156209.270000003</v>
      </c>
      <c r="D31" s="23">
        <v>70078847.659999996</v>
      </c>
      <c r="E31" s="13">
        <f t="shared" si="0"/>
        <v>1.2705522839133283</v>
      </c>
    </row>
    <row r="32" spans="1:5" ht="28.5" outlineLevel="1">
      <c r="A32" s="7" t="s">
        <v>53</v>
      </c>
      <c r="B32" s="8" t="s">
        <v>54</v>
      </c>
      <c r="C32" s="9">
        <v>14151455.85</v>
      </c>
      <c r="D32" s="23">
        <v>23733402.460000001</v>
      </c>
      <c r="E32" s="13">
        <f t="shared" si="0"/>
        <v>1.6770997070241365</v>
      </c>
    </row>
    <row r="33" spans="1:5" ht="15">
      <c r="A33" s="4" t="s">
        <v>55</v>
      </c>
      <c r="B33" s="5" t="s">
        <v>56</v>
      </c>
      <c r="C33" s="6">
        <f>SUM(C34:C36)</f>
        <v>12665512.75</v>
      </c>
      <c r="D33" s="6">
        <f>SUM(D34:D36)</f>
        <v>9308955.7799999993</v>
      </c>
      <c r="E33" s="14">
        <f t="shared" si="0"/>
        <v>0.73498451770142503</v>
      </c>
    </row>
    <row r="34" spans="1:5" ht="14.25" outlineLevel="1">
      <c r="A34" s="7" t="s">
        <v>57</v>
      </c>
      <c r="B34" s="8" t="s">
        <v>58</v>
      </c>
      <c r="C34" s="9">
        <v>3873963.5</v>
      </c>
      <c r="D34" s="23">
        <v>3759830.45</v>
      </c>
      <c r="E34" s="13">
        <f t="shared" si="0"/>
        <v>0.97053842918241229</v>
      </c>
    </row>
    <row r="35" spans="1:5" ht="17.25" customHeight="1" outlineLevel="1">
      <c r="A35" s="7" t="s">
        <v>59</v>
      </c>
      <c r="B35" s="8" t="s">
        <v>60</v>
      </c>
      <c r="C35" s="9">
        <v>858315.68</v>
      </c>
      <c r="D35" s="23">
        <v>237759.32</v>
      </c>
      <c r="E35" s="13">
        <f t="shared" si="0"/>
        <v>0.27700684671169001</v>
      </c>
    </row>
    <row r="36" spans="1:5" ht="14.25" outlineLevel="1">
      <c r="A36" s="7" t="s">
        <v>61</v>
      </c>
      <c r="B36" s="8" t="s">
        <v>62</v>
      </c>
      <c r="C36" s="9">
        <v>7933233.5700000003</v>
      </c>
      <c r="D36" s="23">
        <v>5311366.01</v>
      </c>
      <c r="E36" s="13">
        <f t="shared" si="0"/>
        <v>0.6695083364348744</v>
      </c>
    </row>
    <row r="37" spans="1:5" ht="18" customHeight="1">
      <c r="A37" s="4" t="s">
        <v>63</v>
      </c>
      <c r="B37" s="5" t="s">
        <v>64</v>
      </c>
      <c r="C37" s="6">
        <f>SUM(C38:C40)</f>
        <v>5267915.0600000005</v>
      </c>
      <c r="D37" s="6">
        <f>SUM(D38:D40)</f>
        <v>5601676.3799999999</v>
      </c>
      <c r="E37" s="14">
        <f t="shared" si="0"/>
        <v>1.0633573845057402</v>
      </c>
    </row>
    <row r="38" spans="1:5" ht="14.25" outlineLevel="1">
      <c r="A38" s="7" t="s">
        <v>65</v>
      </c>
      <c r="B38" s="8" t="s">
        <v>66</v>
      </c>
      <c r="C38" s="9">
        <v>3003677.1</v>
      </c>
      <c r="D38" s="23">
        <v>3430168.74</v>
      </c>
      <c r="E38" s="13">
        <f t="shared" si="0"/>
        <v>1.1419898430493745</v>
      </c>
    </row>
    <row r="39" spans="1:5" ht="14.25" outlineLevel="1">
      <c r="A39" s="7" t="s">
        <v>67</v>
      </c>
      <c r="B39" s="8" t="s">
        <v>68</v>
      </c>
      <c r="C39" s="9">
        <v>498920.97</v>
      </c>
      <c r="D39" s="23">
        <v>464386</v>
      </c>
      <c r="E39" s="13">
        <f t="shared" si="0"/>
        <v>0.93078068055547958</v>
      </c>
    </row>
    <row r="40" spans="1:5" ht="28.5" outlineLevel="1">
      <c r="A40" s="7" t="s">
        <v>69</v>
      </c>
      <c r="B40" s="8" t="s">
        <v>70</v>
      </c>
      <c r="C40" s="9">
        <v>1765316.99</v>
      </c>
      <c r="D40" s="23">
        <v>1707121.64</v>
      </c>
      <c r="E40" s="13">
        <f t="shared" si="0"/>
        <v>0.96703405092135886</v>
      </c>
    </row>
    <row r="41" spans="1:5" ht="30" customHeight="1">
      <c r="A41" s="4" t="s">
        <v>71</v>
      </c>
      <c r="B41" s="5" t="s">
        <v>72</v>
      </c>
      <c r="C41" s="6">
        <f>SUM(C42)</f>
        <v>0</v>
      </c>
      <c r="D41" s="6">
        <f>SUM(D42)</f>
        <v>142804.12</v>
      </c>
      <c r="E41" s="17" t="s">
        <v>84</v>
      </c>
    </row>
    <row r="42" spans="1:5" ht="32.25" customHeight="1" outlineLevel="1">
      <c r="A42" s="7" t="s">
        <v>73</v>
      </c>
      <c r="B42" s="8" t="s">
        <v>74</v>
      </c>
      <c r="C42" s="9">
        <v>0</v>
      </c>
      <c r="D42" s="23">
        <v>142804.12</v>
      </c>
      <c r="E42" s="18" t="s">
        <v>84</v>
      </c>
    </row>
    <row r="43" spans="1:5" ht="67.5" customHeight="1">
      <c r="A43" s="4" t="s">
        <v>75</v>
      </c>
      <c r="B43" s="5" t="s">
        <v>76</v>
      </c>
      <c r="C43" s="6">
        <f>SUM(C44:C45)</f>
        <v>31073015</v>
      </c>
      <c r="D43" s="6">
        <f>SUM(D44:D45)</f>
        <v>27223139</v>
      </c>
      <c r="E43" s="14">
        <f t="shared" si="0"/>
        <v>0.87610227073233804</v>
      </c>
    </row>
    <row r="44" spans="1:5" ht="45.75" customHeight="1" outlineLevel="1">
      <c r="A44" s="7" t="s">
        <v>77</v>
      </c>
      <c r="B44" s="8" t="s">
        <v>78</v>
      </c>
      <c r="C44" s="9">
        <v>22884975</v>
      </c>
      <c r="D44" s="23">
        <v>21380579</v>
      </c>
      <c r="E44" s="13">
        <f t="shared" si="0"/>
        <v>0.93426272040935154</v>
      </c>
    </row>
    <row r="45" spans="1:5" ht="14.25" outlineLevel="1">
      <c r="A45" s="7" t="s">
        <v>79</v>
      </c>
      <c r="B45" s="8" t="s">
        <v>80</v>
      </c>
      <c r="C45" s="9">
        <v>8188040</v>
      </c>
      <c r="D45" s="23">
        <v>5842560</v>
      </c>
      <c r="E45" s="13">
        <f t="shared" si="0"/>
        <v>0.71354805301390811</v>
      </c>
    </row>
    <row r="46" spans="1:5" ht="15">
      <c r="A46" s="10" t="s">
        <v>81</v>
      </c>
      <c r="B46" s="11"/>
      <c r="C46" s="12">
        <f>C43+C41+C37+C33+C30+C24+C19+C15+C13+C11+C5</f>
        <v>657079296.38999999</v>
      </c>
      <c r="D46" s="12">
        <f>D43+D41+D37+D33+D30+D24+D19+D15+D13+D11+D5</f>
        <v>832013120.42999995</v>
      </c>
      <c r="E46" s="14">
        <f t="shared" si="0"/>
        <v>1.2662293957534321</v>
      </c>
    </row>
    <row r="47" spans="1:5" ht="12.75" customHeight="1">
      <c r="C47" s="16"/>
    </row>
  </sheetData>
  <mergeCells count="2">
    <mergeCell ref="A2:G2"/>
    <mergeCell ref="A1:E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dc:description>POI HSSF rep:2.45.0.186</dc:description>
  <cp:lastModifiedBy>Natasha</cp:lastModifiedBy>
  <dcterms:created xsi:type="dcterms:W3CDTF">2018-07-30T12:16:30Z</dcterms:created>
  <dcterms:modified xsi:type="dcterms:W3CDTF">2018-10-04T07:32:46Z</dcterms:modified>
</cp:coreProperties>
</file>