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Бюджет!$J$47</definedName>
    <definedName name="_xlnm.Print_Area" localSheetId="0">Бюджет!$A$1:$E$42</definedName>
  </definedNames>
  <calcPr calcId="125725"/>
</workbook>
</file>

<file path=xl/calcChain.xml><?xml version="1.0" encoding="utf-8"?>
<calcChain xmlns="http://schemas.openxmlformats.org/spreadsheetml/2006/main">
  <c r="E13" i="1"/>
  <c r="D5"/>
  <c r="E10"/>
  <c r="E11"/>
  <c r="D40" l="1"/>
  <c r="C40"/>
  <c r="D12" l="1"/>
  <c r="C12"/>
  <c r="E12" s="1"/>
  <c r="C36" l="1"/>
  <c r="C32"/>
  <c r="C29"/>
  <c r="C23"/>
  <c r="C18"/>
  <c r="C14"/>
  <c r="C5"/>
  <c r="D36"/>
  <c r="D32"/>
  <c r="D29"/>
  <c r="D23"/>
  <c r="D18"/>
  <c r="E18" s="1"/>
  <c r="D14"/>
  <c r="E6"/>
  <c r="E7"/>
  <c r="E8"/>
  <c r="E9"/>
  <c r="E15"/>
  <c r="E16"/>
  <c r="E17"/>
  <c r="E20"/>
  <c r="E21"/>
  <c r="E22"/>
  <c r="E24"/>
  <c r="E25"/>
  <c r="E27"/>
  <c r="E28"/>
  <c r="E30"/>
  <c r="E31"/>
  <c r="E33"/>
  <c r="E34"/>
  <c r="E35"/>
  <c r="E37"/>
  <c r="E38"/>
  <c r="E39"/>
  <c r="E32" l="1"/>
  <c r="E29"/>
  <c r="E36"/>
  <c r="C42"/>
  <c r="D42"/>
  <c r="E23"/>
  <c r="E14"/>
  <c r="E5"/>
  <c r="E42" l="1"/>
</calcChain>
</file>

<file path=xl/sharedStrings.xml><?xml version="1.0" encoding="utf-8"?>
<sst xmlns="http://schemas.openxmlformats.org/spreadsheetml/2006/main" count="82" uniqueCount="82">
  <si>
    <t>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</si>
  <si>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</si>
  <si>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</si>
  <si>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</si>
  <si>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</si>
  <si>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</si>
  <si>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</si>
  <si>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</si>
  <si>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</si>
  <si>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</si>
  <si>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</si>
  <si>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</si>
  <si>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</si>
  <si>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</si>
  <si>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</si>
  <si>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</si>
  <si>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</si>
  <si>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</si>
  <si>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</si>
  <si>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</si>
  <si>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</si>
  <si>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</si>
  <si>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</si>
  <si>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</si>
  <si>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</si>
  <si>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</si>
  <si>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</si>
  <si>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</si>
  <si>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</si>
  <si>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</si>
  <si>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</si>
  <si>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</si>
  <si>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</si>
  <si>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</si>
  <si>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</si>
  <si>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</si>
  <si>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</si>
  <si>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</si>
  <si>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</si>
  <si>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</si>
  <si>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</si>
  <si>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</si>
  <si>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</si>
  <si>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</si>
  <si>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</si>
  <si>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</si>
  <si>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</si>
  <si>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</si>
  <si>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</si>
  <si>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</si>
  <si>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</si>
  <si>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</si>
  <si>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</si>
  <si>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</si>
  <si>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</si>
  <si>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</si>
  <si>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</si>
  <si>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</si>
  <si>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</si>
  <si>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</si>
  <si>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</si>
  <si>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</si>
  <si>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</si>
  <si>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Итого</t>
  </si>
  <si>
    <t>0703</t>
  </si>
  <si>
    <t>Дополнительное образование детей</t>
  </si>
  <si>
    <t>Раздел, подраздел</t>
  </si>
  <si>
    <t xml:space="preserve">Наименование 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</si>
  <si>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</si>
  <si>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</si>
  <si>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</si>
  <si>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</si>
  <si>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</si>
  <si>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</si>
  <si>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</si>
  <si>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</si>
  <si>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0107</t>
  </si>
  <si>
    <t>Обеспечение проведения выборов и референдумов</t>
  </si>
  <si>
    <t>Сведения об исполнении консолидированнго бюджета МО МР "Ижемский" на 01.10.2018 года по расходам в разрезе разделов и подразделов классификации расходов в сравнении с соответствующим периодом 2017 года</t>
  </si>
  <si>
    <t>Исполнено на 01.10.2017 года</t>
  </si>
  <si>
    <t>Исполнено на 01.10.2018 года</t>
  </si>
  <si>
    <t>факт на 01.10.2018 к факту на 01.10.2017, %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</si>
</sst>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showGridLines="0" tabSelected="1" zoomScale="110" zoomScaleNormal="110" zoomScaleSheetLayoutView="100" workbookViewId="0">
      <selection activeCell="B5" sqref="B5"/>
    </sheetView>
  </sheetViews>
  <sheetFormatPr defaultRowHeight="12.75" customHeight="1" outlineLevelRow="1"/>
  <cols>
    <col min="1" max="1" width="11.5703125" customWidth="1"/>
    <col min="2" max="2" width="38.28515625" customWidth="1"/>
    <col min="3" max="3" width="15.42578125" customWidth="1"/>
    <col min="4" max="4" width="15.85546875" customWidth="1"/>
    <col min="5" max="5" width="13.85546875" customWidth="1"/>
    <col min="6" max="6" width="9.140625" customWidth="1"/>
    <col min="7" max="7" width="13.140625" customWidth="1"/>
    <col min="8" max="10" width="9.140625" customWidth="1"/>
  </cols>
  <sheetData>
    <row r="1" spans="1:10" ht="46.5" customHeight="1">
      <c r="A1" s="20" t="s">
        <v>78</v>
      </c>
      <c r="B1" s="20"/>
      <c r="C1" s="20"/>
      <c r="D1" s="20"/>
      <c r="E1" s="20"/>
      <c r="F1" s="13"/>
      <c r="G1" s="13"/>
      <c r="H1" s="1"/>
      <c r="I1" s="1"/>
      <c r="J1" s="1"/>
    </row>
    <row r="2" spans="1:10">
      <c r="A2" s="19"/>
      <c r="B2" s="19"/>
      <c r="C2" s="19"/>
      <c r="D2" s="19"/>
      <c r="E2" s="19"/>
      <c r="F2" s="19"/>
      <c r="G2" s="19"/>
    </row>
    <row r="3" spans="1:10">
      <c r="A3" s="3"/>
      <c r="B3" s="14"/>
      <c r="C3" s="14"/>
      <c r="D3" s="14"/>
      <c r="E3" s="15" t="s">
        <v>0</v>
      </c>
      <c r="F3" s="14"/>
      <c r="G3" s="14"/>
      <c r="H3" s="2"/>
      <c r="I3" s="1"/>
      <c r="J3" s="1"/>
    </row>
    <row r="4" spans="1:10" ht="51">
      <c r="A4" s="4" t="s">
        <v>66</v>
      </c>
      <c r="B4" s="4" t="s">
        <v>67</v>
      </c>
      <c r="C4" s="4" t="s">
        <v>79</v>
      </c>
      <c r="D4" s="4" t="s">
        <v>80</v>
      </c>
      <c r="E4" s="4" t="s">
        <v>81</v>
      </c>
      <c r="F4" s="3"/>
      <c r="G4" s="3"/>
    </row>
    <row r="5" spans="1:10">
      <c r="A5" s="4" t="s">
        <v>1</v>
      </c>
      <c r="B5" s="5" t="s">
        <v>2</v>
      </c>
      <c r="C5" s="6">
        <f>SUM(C6:C11)</f>
        <v>69742604.299999997</v>
      </c>
      <c r="D5" s="6">
        <f>SUM(D6:D11)</f>
        <v>76251353.849999994</v>
      </c>
      <c r="E5" s="7">
        <f>D5/C5</f>
        <v>1.0933253011602837</v>
      </c>
      <c r="F5" s="3"/>
      <c r="G5" s="3"/>
    </row>
    <row r="6" spans="1:10" ht="51" outlineLevel="1">
      <c r="A6" s="8" t="s">
        <v>3</v>
      </c>
      <c r="B6" s="9" t="s">
        <v>4</v>
      </c>
      <c r="C6" s="16">
        <v>6068683.0999999996</v>
      </c>
      <c r="D6" s="16">
        <v>6424347.1600000001</v>
      </c>
      <c r="E6" s="17">
        <f t="shared" ref="E6:E42" si="0">D6/C6</f>
        <v>1.0586064643909319</v>
      </c>
      <c r="F6" s="3"/>
      <c r="G6" s="3"/>
    </row>
    <row r="7" spans="1:10" ht="64.5" customHeight="1" outlineLevel="1">
      <c r="A7" s="8" t="s">
        <v>5</v>
      </c>
      <c r="B7" s="9" t="s">
        <v>6</v>
      </c>
      <c r="C7" s="16">
        <v>154435.95000000001</v>
      </c>
      <c r="D7" s="16">
        <v>95237.03</v>
      </c>
      <c r="E7" s="17">
        <f t="shared" si="0"/>
        <v>0.6166765574984322</v>
      </c>
      <c r="F7" s="3"/>
      <c r="G7" s="3"/>
    </row>
    <row r="8" spans="1:10" ht="69.75" customHeight="1" outlineLevel="1">
      <c r="A8" s="8" t="s">
        <v>7</v>
      </c>
      <c r="B8" s="9" t="s">
        <v>8</v>
      </c>
      <c r="C8" s="16">
        <v>48981042.100000001</v>
      </c>
      <c r="D8" s="16">
        <v>51447357.119999997</v>
      </c>
      <c r="E8" s="17">
        <f t="shared" si="0"/>
        <v>1.050352440745641</v>
      </c>
      <c r="F8" s="3"/>
      <c r="G8" s="3"/>
    </row>
    <row r="9" spans="1:10" ht="51.75" customHeight="1" outlineLevel="1">
      <c r="A9" s="8" t="s">
        <v>9</v>
      </c>
      <c r="B9" s="9" t="s">
        <v>10</v>
      </c>
      <c r="C9" s="16">
        <v>10528403.77</v>
      </c>
      <c r="D9" s="16">
        <v>10943050.65</v>
      </c>
      <c r="E9" s="17">
        <f t="shared" si="0"/>
        <v>1.0393836415337252</v>
      </c>
      <c r="F9" s="3"/>
      <c r="G9" s="3"/>
    </row>
    <row r="10" spans="1:10" ht="29.25" customHeight="1" outlineLevel="1">
      <c r="A10" s="8" t="s">
        <v>76</v>
      </c>
      <c r="B10" s="9" t="s">
        <v>77</v>
      </c>
      <c r="C10" s="16">
        <v>265922.57</v>
      </c>
      <c r="D10" s="16">
        <v>170000</v>
      </c>
      <c r="E10" s="17">
        <f t="shared" si="0"/>
        <v>0.63928383363623476</v>
      </c>
      <c r="F10" s="3"/>
      <c r="G10" s="3"/>
    </row>
    <row r="11" spans="1:10" ht="14.25" customHeight="1" outlineLevel="1">
      <c r="A11" s="8" t="s">
        <v>11</v>
      </c>
      <c r="B11" s="9" t="s">
        <v>12</v>
      </c>
      <c r="C11" s="16">
        <v>3744116.81</v>
      </c>
      <c r="D11" s="16">
        <v>7171361.8899999997</v>
      </c>
      <c r="E11" s="17">
        <f t="shared" si="0"/>
        <v>1.915368097182844</v>
      </c>
      <c r="F11" s="3"/>
      <c r="G11" s="3"/>
    </row>
    <row r="12" spans="1:10" ht="25.5" customHeight="1" outlineLevel="1">
      <c r="A12" s="4" t="s">
        <v>68</v>
      </c>
      <c r="B12" s="5" t="s">
        <v>69</v>
      </c>
      <c r="C12" s="6">
        <f>C13</f>
        <v>172926.21</v>
      </c>
      <c r="D12" s="6">
        <f t="shared" ref="D12" si="1">D13</f>
        <v>281342.65000000002</v>
      </c>
      <c r="E12" s="7">
        <f t="shared" si="0"/>
        <v>1.6269520392542001</v>
      </c>
      <c r="F12" s="3"/>
      <c r="G12" s="3"/>
    </row>
    <row r="13" spans="1:10" ht="36.75" customHeight="1" outlineLevel="1">
      <c r="A13" s="8" t="s">
        <v>70</v>
      </c>
      <c r="B13" s="9" t="s">
        <v>71</v>
      </c>
      <c r="C13" s="16">
        <v>172926.21</v>
      </c>
      <c r="D13" s="16">
        <v>281342.65000000002</v>
      </c>
      <c r="E13" s="17">
        <f t="shared" si="0"/>
        <v>1.6269520392542001</v>
      </c>
      <c r="F13" s="3"/>
      <c r="G13" s="3"/>
    </row>
    <row r="14" spans="1:10">
      <c r="A14" s="4" t="s">
        <v>13</v>
      </c>
      <c r="B14" s="5" t="s">
        <v>14</v>
      </c>
      <c r="C14" s="6">
        <f>SUM(C15:C17)</f>
        <v>11886628.199999999</v>
      </c>
      <c r="D14" s="6">
        <f>SUM(D15:D17)</f>
        <v>74126863.5</v>
      </c>
      <c r="E14" s="7">
        <f t="shared" si="0"/>
        <v>6.2361556408401846</v>
      </c>
      <c r="F14" s="3"/>
      <c r="G14" s="3"/>
    </row>
    <row r="15" spans="1:10" outlineLevel="1">
      <c r="A15" s="8" t="s">
        <v>15</v>
      </c>
      <c r="B15" s="9" t="s">
        <v>16</v>
      </c>
      <c r="C15" s="16">
        <v>3116214.38</v>
      </c>
      <c r="D15" s="16">
        <v>2030911.32</v>
      </c>
      <c r="E15" s="17">
        <f t="shared" si="0"/>
        <v>0.65172387786747843</v>
      </c>
      <c r="F15" s="3"/>
      <c r="G15" s="3"/>
    </row>
    <row r="16" spans="1:10" ht="15" customHeight="1" outlineLevel="1">
      <c r="A16" s="8" t="s">
        <v>17</v>
      </c>
      <c r="B16" s="9" t="s">
        <v>18</v>
      </c>
      <c r="C16" s="16">
        <v>7672788.3200000003</v>
      </c>
      <c r="D16" s="16">
        <v>71742830.510000005</v>
      </c>
      <c r="E16" s="17">
        <f t="shared" si="0"/>
        <v>9.3502945106662345</v>
      </c>
      <c r="F16" s="3"/>
      <c r="G16" s="3"/>
    </row>
    <row r="17" spans="1:7" ht="25.5" outlineLevel="1">
      <c r="A17" s="8" t="s">
        <v>19</v>
      </c>
      <c r="B17" s="9" t="s">
        <v>20</v>
      </c>
      <c r="C17" s="16">
        <v>1097625.5</v>
      </c>
      <c r="D17" s="16">
        <v>353121.67</v>
      </c>
      <c r="E17" s="17">
        <f t="shared" si="0"/>
        <v>0.32171416389287599</v>
      </c>
      <c r="F17" s="3"/>
      <c r="G17" s="3"/>
    </row>
    <row r="18" spans="1:7" ht="25.5">
      <c r="A18" s="4" t="s">
        <v>21</v>
      </c>
      <c r="B18" s="5" t="s">
        <v>22</v>
      </c>
      <c r="C18" s="6">
        <f>SUM(C19:C22)</f>
        <v>24124028.799999997</v>
      </c>
      <c r="D18" s="6">
        <f>SUM(D19:D22)</f>
        <v>24986129.59</v>
      </c>
      <c r="E18" s="7">
        <f t="shared" si="0"/>
        <v>1.0357361864034917</v>
      </c>
      <c r="F18" s="3"/>
      <c r="G18" s="3"/>
    </row>
    <row r="19" spans="1:7" outlineLevel="1">
      <c r="A19" s="8" t="s">
        <v>23</v>
      </c>
      <c r="B19" s="9" t="s">
        <v>24</v>
      </c>
      <c r="C19" s="16">
        <v>56059.17</v>
      </c>
      <c r="D19" s="16">
        <v>405292.17</v>
      </c>
      <c r="E19" s="7"/>
      <c r="F19" s="3"/>
      <c r="G19" s="3"/>
    </row>
    <row r="20" spans="1:7" outlineLevel="1">
      <c r="A20" s="8" t="s">
        <v>25</v>
      </c>
      <c r="B20" s="9" t="s">
        <v>26</v>
      </c>
      <c r="C20" s="16">
        <v>16238324.859999999</v>
      </c>
      <c r="D20" s="16">
        <v>8384975.25</v>
      </c>
      <c r="E20" s="17">
        <f t="shared" si="0"/>
        <v>0.5163694729777687</v>
      </c>
      <c r="F20" s="3"/>
      <c r="G20" s="3"/>
    </row>
    <row r="21" spans="1:7" outlineLevel="1">
      <c r="A21" s="8" t="s">
        <v>27</v>
      </c>
      <c r="B21" s="9" t="s">
        <v>28</v>
      </c>
      <c r="C21" s="16">
        <v>5899644.7699999996</v>
      </c>
      <c r="D21" s="16">
        <v>13643152.619999999</v>
      </c>
      <c r="E21" s="17">
        <f t="shared" si="0"/>
        <v>2.3125379835369309</v>
      </c>
      <c r="F21" s="3"/>
      <c r="G21" s="3"/>
    </row>
    <row r="22" spans="1:7" ht="27.75" customHeight="1" outlineLevel="1">
      <c r="A22" s="8" t="s">
        <v>29</v>
      </c>
      <c r="B22" s="9" t="s">
        <v>30</v>
      </c>
      <c r="C22" s="16">
        <v>1930000</v>
      </c>
      <c r="D22" s="16">
        <v>2552709.5499999998</v>
      </c>
      <c r="E22" s="17">
        <f t="shared" si="0"/>
        <v>1.3226474352331605</v>
      </c>
      <c r="F22" s="3"/>
      <c r="G22" s="3"/>
    </row>
    <row r="23" spans="1:7">
      <c r="A23" s="4" t="s">
        <v>31</v>
      </c>
      <c r="B23" s="5" t="s">
        <v>32</v>
      </c>
      <c r="C23" s="6">
        <f>SUM(C24:C28)</f>
        <v>462425441.64999998</v>
      </c>
      <c r="D23" s="6">
        <f>SUM(D24:D28)</f>
        <v>557759253.68000007</v>
      </c>
      <c r="E23" s="7">
        <f t="shared" si="0"/>
        <v>1.206160395695002</v>
      </c>
      <c r="F23" s="3"/>
      <c r="G23" s="3"/>
    </row>
    <row r="24" spans="1:7" outlineLevel="1">
      <c r="A24" s="8" t="s">
        <v>33</v>
      </c>
      <c r="B24" s="9" t="s">
        <v>34</v>
      </c>
      <c r="C24" s="16">
        <v>80349657.060000002</v>
      </c>
      <c r="D24" s="16">
        <v>114845294.98999999</v>
      </c>
      <c r="E24" s="17">
        <f t="shared" si="0"/>
        <v>1.4293190436922567</v>
      </c>
      <c r="F24" s="3"/>
      <c r="G24" s="3"/>
    </row>
    <row r="25" spans="1:7" outlineLevel="1">
      <c r="A25" s="8" t="s">
        <v>35</v>
      </c>
      <c r="B25" s="9" t="s">
        <v>36</v>
      </c>
      <c r="C25" s="16">
        <v>325052785.26999998</v>
      </c>
      <c r="D25" s="16">
        <v>381050035.98000002</v>
      </c>
      <c r="E25" s="17">
        <f t="shared" si="0"/>
        <v>1.1722712533088644</v>
      </c>
      <c r="F25" s="3"/>
      <c r="G25" s="3"/>
    </row>
    <row r="26" spans="1:7" ht="14.25" customHeight="1" outlineLevel="1">
      <c r="A26" s="8" t="s">
        <v>64</v>
      </c>
      <c r="B26" s="9" t="s">
        <v>65</v>
      </c>
      <c r="C26" s="16">
        <v>33093140.82</v>
      </c>
      <c r="D26" s="16">
        <v>37725901.609999999</v>
      </c>
      <c r="E26" s="17"/>
      <c r="F26" s="3"/>
      <c r="G26" s="3"/>
    </row>
    <row r="27" spans="1:7" ht="25.5" outlineLevel="1">
      <c r="A27" s="8" t="s">
        <v>37</v>
      </c>
      <c r="B27" s="9" t="s">
        <v>38</v>
      </c>
      <c r="C27" s="16">
        <v>1645130.59</v>
      </c>
      <c r="D27" s="16">
        <v>1947504.4</v>
      </c>
      <c r="E27" s="17">
        <f t="shared" si="0"/>
        <v>1.1837992751687876</v>
      </c>
      <c r="F27" s="3"/>
      <c r="G27" s="3"/>
    </row>
    <row r="28" spans="1:7" ht="15.75" customHeight="1" outlineLevel="1">
      <c r="A28" s="8" t="s">
        <v>39</v>
      </c>
      <c r="B28" s="9" t="s">
        <v>40</v>
      </c>
      <c r="C28" s="16">
        <v>22284727.91</v>
      </c>
      <c r="D28" s="16">
        <v>22190516.699999999</v>
      </c>
      <c r="E28" s="17">
        <f t="shared" si="0"/>
        <v>0.99577238679419888</v>
      </c>
      <c r="F28" s="3"/>
      <c r="G28" s="3"/>
    </row>
    <row r="29" spans="1:7">
      <c r="A29" s="4" t="s">
        <v>41</v>
      </c>
      <c r="B29" s="5" t="s">
        <v>42</v>
      </c>
      <c r="C29" s="6">
        <f>SUM(C30:C31)</f>
        <v>69372159.120000005</v>
      </c>
      <c r="D29" s="6">
        <f>SUM(D30:D31)</f>
        <v>93865695.120000005</v>
      </c>
      <c r="E29" s="7">
        <f t="shared" si="0"/>
        <v>1.3530744366429632</v>
      </c>
      <c r="F29" s="3"/>
      <c r="G29" s="3"/>
    </row>
    <row r="30" spans="1:7" outlineLevel="1">
      <c r="A30" s="8" t="s">
        <v>43</v>
      </c>
      <c r="B30" s="9" t="s">
        <v>44</v>
      </c>
      <c r="C30" s="16">
        <v>55220703.270000003</v>
      </c>
      <c r="D30" s="16">
        <v>70132292.659999996</v>
      </c>
      <c r="E30" s="17">
        <f t="shared" si="0"/>
        <v>1.2700362093740498</v>
      </c>
      <c r="F30" s="3"/>
      <c r="G30" s="3"/>
    </row>
    <row r="31" spans="1:7" ht="25.5" outlineLevel="1">
      <c r="A31" s="8" t="s">
        <v>45</v>
      </c>
      <c r="B31" s="9" t="s">
        <v>46</v>
      </c>
      <c r="C31" s="16">
        <v>14151455.85</v>
      </c>
      <c r="D31" s="16">
        <v>23733402.460000001</v>
      </c>
      <c r="E31" s="17">
        <f t="shared" si="0"/>
        <v>1.6770997070241365</v>
      </c>
      <c r="F31" s="3"/>
      <c r="G31" s="3"/>
    </row>
    <row r="32" spans="1:7">
      <c r="A32" s="4" t="s">
        <v>47</v>
      </c>
      <c r="B32" s="5" t="s">
        <v>48</v>
      </c>
      <c r="C32" s="6">
        <f>SUM(C33:C35)</f>
        <v>15240357.42</v>
      </c>
      <c r="D32" s="6">
        <f>SUM(D33:D35)</f>
        <v>11898258.98</v>
      </c>
      <c r="E32" s="7">
        <f t="shared" si="0"/>
        <v>0.78070734511684436</v>
      </c>
      <c r="F32" s="3"/>
      <c r="G32" s="3"/>
    </row>
    <row r="33" spans="1:7" outlineLevel="1">
      <c r="A33" s="8" t="s">
        <v>49</v>
      </c>
      <c r="B33" s="9" t="s">
        <v>50</v>
      </c>
      <c r="C33" s="16">
        <v>6435618.1699999999</v>
      </c>
      <c r="D33" s="16">
        <v>6329133.6500000004</v>
      </c>
      <c r="E33" s="17">
        <f t="shared" si="0"/>
        <v>0.98345387852617128</v>
      </c>
      <c r="F33" s="3"/>
      <c r="G33" s="3"/>
    </row>
    <row r="34" spans="1:7" ht="14.25" customHeight="1" outlineLevel="1">
      <c r="A34" s="8" t="s">
        <v>51</v>
      </c>
      <c r="B34" s="9" t="s">
        <v>52</v>
      </c>
      <c r="C34" s="16">
        <v>871505.68</v>
      </c>
      <c r="D34" s="16">
        <v>257759.32</v>
      </c>
      <c r="E34" s="17">
        <f t="shared" si="0"/>
        <v>0.29576321292593294</v>
      </c>
      <c r="F34" s="3"/>
      <c r="G34" s="3"/>
    </row>
    <row r="35" spans="1:7" outlineLevel="1">
      <c r="A35" s="8" t="s">
        <v>53</v>
      </c>
      <c r="B35" s="9" t="s">
        <v>54</v>
      </c>
      <c r="C35" s="16">
        <v>7933233.5700000003</v>
      </c>
      <c r="D35" s="16">
        <v>5311366.01</v>
      </c>
      <c r="E35" s="17">
        <f t="shared" si="0"/>
        <v>0.6695083364348744</v>
      </c>
      <c r="F35" s="3"/>
      <c r="G35" s="3"/>
    </row>
    <row r="36" spans="1:7" ht="15" customHeight="1">
      <c r="A36" s="4" t="s">
        <v>55</v>
      </c>
      <c r="B36" s="5" t="s">
        <v>56</v>
      </c>
      <c r="C36" s="6">
        <f>SUM(C37:C39)</f>
        <v>5271114.0600000005</v>
      </c>
      <c r="D36" s="6">
        <f>SUM(D37:D39)</f>
        <v>5608067.3799999999</v>
      </c>
      <c r="E36" s="7">
        <f t="shared" si="0"/>
        <v>1.0639244979646674</v>
      </c>
      <c r="F36" s="3"/>
      <c r="G36" s="3"/>
    </row>
    <row r="37" spans="1:7" outlineLevel="1">
      <c r="A37" s="8" t="s">
        <v>57</v>
      </c>
      <c r="B37" s="9" t="s">
        <v>58</v>
      </c>
      <c r="C37" s="16">
        <v>3003677.1</v>
      </c>
      <c r="D37" s="16">
        <v>3430168.74</v>
      </c>
      <c r="E37" s="17">
        <f t="shared" si="0"/>
        <v>1.1419898430493745</v>
      </c>
      <c r="F37" s="3"/>
      <c r="G37" s="3"/>
    </row>
    <row r="38" spans="1:7" outlineLevel="1">
      <c r="A38" s="8" t="s">
        <v>59</v>
      </c>
      <c r="B38" s="9" t="s">
        <v>60</v>
      </c>
      <c r="C38" s="16">
        <v>502119.97</v>
      </c>
      <c r="D38" s="16">
        <v>470777</v>
      </c>
      <c r="E38" s="17">
        <f t="shared" si="0"/>
        <v>0.93757872247144447</v>
      </c>
      <c r="F38" s="3"/>
      <c r="G38" s="3"/>
    </row>
    <row r="39" spans="1:7" ht="25.5" outlineLevel="1">
      <c r="A39" s="8" t="s">
        <v>61</v>
      </c>
      <c r="B39" s="9" t="s">
        <v>62</v>
      </c>
      <c r="C39" s="16">
        <v>1765316.99</v>
      </c>
      <c r="D39" s="16">
        <v>1707121.64</v>
      </c>
      <c r="E39" s="17">
        <f t="shared" si="0"/>
        <v>0.96703405092135886</v>
      </c>
      <c r="F39" s="3"/>
      <c r="G39" s="3"/>
    </row>
    <row r="40" spans="1:7" ht="26.25" customHeight="1" outlineLevel="1">
      <c r="A40" s="4" t="s">
        <v>72</v>
      </c>
      <c r="B40" s="5" t="s">
        <v>73</v>
      </c>
      <c r="C40" s="6">
        <f>C41</f>
        <v>0</v>
      </c>
      <c r="D40" s="6">
        <f t="shared" ref="D40" si="2">D41</f>
        <v>142804.12</v>
      </c>
      <c r="E40" s="18">
        <v>0</v>
      </c>
      <c r="F40" s="3"/>
      <c r="G40" s="3"/>
    </row>
    <row r="41" spans="1:7" ht="25.5" customHeight="1" outlineLevel="1">
      <c r="A41" s="8" t="s">
        <v>74</v>
      </c>
      <c r="B41" s="9" t="s">
        <v>75</v>
      </c>
      <c r="C41" s="10">
        <v>0</v>
      </c>
      <c r="D41" s="16">
        <v>142804.12</v>
      </c>
      <c r="E41" s="7">
        <v>0</v>
      </c>
      <c r="F41" s="3"/>
      <c r="G41" s="3"/>
    </row>
    <row r="42" spans="1:7">
      <c r="A42" s="11" t="s">
        <v>63</v>
      </c>
      <c r="B42" s="12"/>
      <c r="C42" s="6">
        <f>C5+C12+C14+C18+C23+C29+C32+C36+C40</f>
        <v>658235259.75999987</v>
      </c>
      <c r="D42" s="6">
        <f>D5+D12+D14+D18+D23+D29+D32+D36+D40</f>
        <v>844919768.87000012</v>
      </c>
      <c r="E42" s="7">
        <f t="shared" si="0"/>
        <v>1.2836136568832055</v>
      </c>
      <c r="F42" s="3"/>
      <c r="G42" s="3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Stepanec</cp:lastModifiedBy>
  <dcterms:created xsi:type="dcterms:W3CDTF">2017-04-06T11:11:27Z</dcterms:created>
  <dcterms:modified xsi:type="dcterms:W3CDTF">2018-10-11T05:50:42Z</dcterms:modified>
</cp:coreProperties>
</file>