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1"/>
  </bookViews>
  <sheets>
    <sheet name="Приложение 1 " sheetId="1" r:id="rId1"/>
    <sheet name="Приложение 2 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</sheets>
  <definedNames>
    <definedName name="_xlnm.Print_Titles" localSheetId="4">'Приложение 5'!$12:$13</definedName>
    <definedName name="_xlnm.Print_Titles" localSheetId="5">'Приложение 6'!$12:$14</definedName>
    <definedName name="_xlnm.Print_Area" localSheetId="1">'Приложение 2 '!$A$1:$G$65</definedName>
    <definedName name="_xlnm.Print_Area" localSheetId="3">'Приложение 4'!$A$1:$H$65</definedName>
    <definedName name="_xlnm.Print_Area" localSheetId="4">'Приложение 5'!$A$1:$M$23</definedName>
    <definedName name="_xlnm.Print_Area" localSheetId="5">'Приложение 6'!$A$1:$R$24</definedName>
    <definedName name="_xlnm.Print_Area" localSheetId="6">'Приложение 7'!$A$1:$C$41</definedName>
  </definedNames>
  <calcPr fullCalcOnLoad="1"/>
</workbook>
</file>

<file path=xl/sharedStrings.xml><?xml version="1.0" encoding="utf-8"?>
<sst xmlns="http://schemas.openxmlformats.org/spreadsheetml/2006/main" count="977" uniqueCount="204">
  <si>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</si>
  <si>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</si>
  <si>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</si>
  <si>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</si>
  <si>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</si>
  <si>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</si>
  <si>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</si>
  <si>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</si>
  <si>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</si>
  <si>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</si>
  <si>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</si>
  <si>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</si>
  <si>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</si>
  <si>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</si>
  <si>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</si>
  <si>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</si>
  <si>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</si>
  <si>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</si>
  <si>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</si>
  <si>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</si>
  <si>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</si>
  <si>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</si>
  <si>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</si>
  <si>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</si>
  <si>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</si>
  <si>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</si>
  <si>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</si>
  <si>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образования</t>
  </si>
  <si>
    <t>1 11 05035 10 0000 120</t>
  </si>
  <si>
    <t>1 11 08050 10 0000 120</t>
  </si>
  <si>
    <t>1 11 09045 10 0000 120</t>
  </si>
  <si>
    <t>1 17 01050 10 0000 180</t>
  </si>
  <si>
    <t>1 17 05050 10 0000 180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</si>
  <si>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</si>
  <si>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</si>
  <si>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</si>
  <si>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</si>
  <si>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</si>
  <si>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Другие общегосударственные вопросы</t>
  </si>
  <si>
    <t>Приложение 5</t>
  </si>
  <si>
    <t>1.</t>
  </si>
  <si>
    <t>Кредиты, полученные от кредитных организаций</t>
  </si>
  <si>
    <t>Привлечение средств</t>
  </si>
  <si>
    <t>2.</t>
  </si>
  <si>
    <t>Бюджетные кредиты от других бюджетов бюджетной системы Российской Федерации</t>
  </si>
  <si>
    <t>№ п/п</t>
  </si>
  <si>
    <t>Цель гарантирования</t>
  </si>
  <si>
    <t>Сумма гарантирования (тыс. руб.)</t>
  </si>
  <si>
    <t>ИТОГО</t>
  </si>
  <si>
    <t>Объем бюджетных ассигнований на исполнение гарантий по возможным гарантийным случаям (тыс. руб.)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</si>
  <si>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</si>
  <si>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</si>
  <si>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</si>
  <si>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</si>
  <si>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</si>
  <si>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</si>
  <si>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</si>
  <si>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</si>
  <si>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</si>
  <si>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</si>
  <si>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</si>
  <si>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</si>
  <si>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</si>
  <si>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</si>
  <si>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01 05 02 01 10 0000 610</t>
  </si>
  <si>
    <t xml:space="preserve"> </t>
  </si>
  <si>
    <t>Приложение 6</t>
  </si>
  <si>
    <t>Код главы</t>
  </si>
  <si>
    <t>Код группы, подгруппы, статьи и вида источников</t>
  </si>
  <si>
    <t>Наименование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</si>
  <si>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</si>
  <si>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</si>
  <si>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7</t>
  </si>
  <si>
    <t>Приложение 8</t>
  </si>
  <si>
    <t>13</t>
  </si>
  <si>
    <t>Осуществление первичного воинского учета на территориях, где отсутствуют военные комиссариаты</t>
  </si>
  <si>
    <t>1 13 01995 10 0000 130</t>
  </si>
  <si>
    <t>1 13 02995 10 0000 130</t>
  </si>
  <si>
    <t>1 14 02052 10 0000 410</t>
  </si>
  <si>
    <t>1 14 02052 10 0000 440</t>
  </si>
  <si>
    <t>1 14 02053 10 0000 410</t>
  </si>
  <si>
    <t>1 14 02053 10 0000 440</t>
  </si>
  <si>
    <t>1 11 05025 10 0000 120</t>
  </si>
  <si>
    <t>1 14 06025 10 0000 430</t>
  </si>
  <si>
    <t>Сумма (тыс. рублей)</t>
  </si>
  <si>
    <t>к решению Совета сельского поселения "Брыкаланск"</t>
  </si>
  <si>
    <t>Администрация сельского поселения «Брыкаланск»</t>
  </si>
  <si>
    <t>1.1. Перечень подлежащих предоставлению муниципальных гарантий сельского поселения "Брыкаланск"</t>
  </si>
  <si>
    <t>1.2. Общий объем бюджетных ассигнований, предусмотренных на исполнение муниципальных гарантий сельского поселения "Брыкаланск" по возможным гарантийным случаям</t>
  </si>
  <si>
    <t>Исполнение муниципальных гарантий сельского поселения "Брыкаланск"</t>
  </si>
  <si>
    <t>За счет источников финансирования дефицита бюджета сельского поселения "Брыкаланск"</t>
  </si>
  <si>
    <t>За счет расходов бюджета сельского поселения "Брыкаланск"</t>
  </si>
  <si>
    <t>Администрация сельского поселения "Брыкаланск"  ИНН 1119005142  КПП 111901001</t>
  </si>
  <si>
    <t>Выполнение других обязательств государства</t>
  </si>
  <si>
    <t>09</t>
  </si>
  <si>
    <t>Условно утверждаемые (утвержденные) расходы</t>
  </si>
  <si>
    <t>к Решению Совета сельского поселения "Брыкаланск"</t>
  </si>
  <si>
    <t>Приложение 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</si>
  <si>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</si>
  <si>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</si>
  <si>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</si>
  <si>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</si>
  <si>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800</t>
  </si>
  <si>
    <t>Иные бюджетные ассигнования</t>
  </si>
  <si>
    <t>500</t>
  </si>
  <si>
    <t>Прочие мероприятия по благоустройству сельских поселений</t>
  </si>
  <si>
    <t>Непрограммные направления деятельности</t>
  </si>
  <si>
    <t>Социальное обеспечение и иные выплаты населению</t>
  </si>
  <si>
    <t>Приложение 4</t>
  </si>
  <si>
    <t>Всего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</si>
  <si>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</si>
  <si>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</si>
  <si>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</si>
  <si>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Перечень главных администраторов доходов бюджета сельского поселения   "Брыкаланск"</t>
  </si>
  <si>
    <t>Наименование главного  администратора доходов бюджета сельского поселения "Брыкаланск"</t>
  </si>
  <si>
    <t>Перечень главных администраторов источников финансирования дефицита бюджета сельского поселения "Брыкаланск"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</si>
  <si>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</si>
  <si>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</si>
  <si>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</si>
  <si>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</si>
  <si>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</si>
  <si>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</si>
  <si>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</si>
  <si>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</si>
  <si>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</si>
  <si>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</si>
  <si>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</si>
  <si>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</si>
  <si>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</si>
  <si>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</si>
  <si>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</si>
  <si>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</si>
  <si>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</si>
  <si>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</si>
  <si>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</si>
  <si>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</si>
  <si>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</si>
  <si>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</si>
  <si>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</si>
  <si>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 xml:space="preserve">Дотации бюджетам сельских поселений на обеспечение сбалансированности бюджетов </t>
  </si>
  <si>
    <t>Прочие субсидии бюджетам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</si>
  <si>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</si>
  <si>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</si>
  <si>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</si>
  <si>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</si>
  <si>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</si>
  <si>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Уменьшение прочих остатков денежных средств бюджетов сельских 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</si>
  <si>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</si>
  <si>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</si>
  <si>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</si>
  <si>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</si>
  <si>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</si>
  <si>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</si>
  <si>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</si>
  <si>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</si>
  <si>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</si>
  <si>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</si>
  <si>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</si>
  <si>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</si>
  <si>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2019 год</t>
  </si>
  <si>
    <r>
      <t xml:space="preserve">Вид </t>
    </r>
    <r>
      <rPr>
        <b/>
        <sz val="10"/>
        <rFont val="Arial"/>
        <family val="2"/>
      </rPr>
      <t>заимствований</t>
    </r>
  </si>
  <si>
    <t>Категория принципала</t>
  </si>
  <si>
    <t>Наличие права регрессного требования</t>
  </si>
  <si>
    <t>Погашение основной суммы долга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</si>
  <si>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</si>
  <si>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                                              Приложение 10</t>
  </si>
  <si>
    <t>2020 год</t>
  </si>
  <si>
    <t>Содержание улично-дорожной сети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</si>
  <si>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</si>
  <si>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>2 02 15001 10 0000 150</t>
  </si>
  <si>
    <t>2 02 15002 10 0000 150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</si>
  <si>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</si>
  <si>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</si>
  <si>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2 02 25567 10 0000 150</t>
  </si>
  <si>
    <t>Субсидии бюджетам сельских поселений на реализацию мероприятий по устойчивому развитию сельских территорий</t>
  </si>
  <si>
    <t>2 02 29999 10 0000 150</t>
  </si>
  <si>
    <t>2 02 35930 10 0000 150</t>
  </si>
  <si>
    <t>2 02 35118 10 0000 150</t>
  </si>
  <si>
    <t>2 02 30024 10 0000 150</t>
  </si>
  <si>
    <t>2 02 40014 10 0000 150</t>
  </si>
  <si>
    <t>2 07 05010 10 0000 150</t>
  </si>
  <si>
    <t>2 07 05020 10 0000 150</t>
  </si>
  <si>
    <t>2 07 05030 10 0000 150</t>
  </si>
  <si>
    <t xml:space="preserve">2 19 35118 10 0000 150
</t>
  </si>
  <si>
    <t>2 19 60010 10 0000 150</t>
  </si>
  <si>
    <t>2021 год</t>
  </si>
  <si>
    <t>плановый период 2020 и 2021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</si>
  <si>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на плановый период 2020 и 2021  годов</t>
  </si>
  <si>
    <t>Ведомственная структура расходов бюджета сельского поселения "Брыкаланск" на плановый период 2020 и 2021  годов</t>
  </si>
  <si>
    <t xml:space="preserve"> финансирования дефицита бюджета сельского поселения "Брыкаланск" на плановый период                    2020 и 2021 годов</t>
  </si>
  <si>
    <t>плановй период 2020 и 2021 годов"</t>
  </si>
  <si>
    <t xml:space="preserve"> "О бюджете сельского поселения "Брыкаланск"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</si>
  <si>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</si>
  <si>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"Брыкаланск" на 2019 год</t>
  </si>
  <si>
    <t>"О бюджете сельского поселения "Брыкаланск" на 2019 год и</t>
  </si>
  <si>
    <t xml:space="preserve"> финансирования дефицита бюджета сельского поселения "Брыкаланск" на 2019 год</t>
  </si>
  <si>
    <t xml:space="preserve">  "О бюджете сельского поселения "Брыкаланск" на 2019 год и</t>
  </si>
  <si>
    <t>Программа муниципальных заимствований сельского поселения "Брыкаланск" на 2019 год и на плановый период 2020 и 2021 годов</t>
  </si>
  <si>
    <t>Программа муниципальных гарантий сельского поселения "Брыкаланск" в валюте Российской Федерации на 2019 год и плановй период 2020 и 2021 годов</t>
  </si>
  <si>
    <t xml:space="preserve">Обеспечение мероприятий по предупреждению и ликвидации последствий чрезвычайных ситуаций и стихийных бедствий 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</si>
  <si>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</si>
  <si>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от 14  декабря 2018 года № 4-17/1</t>
  </si>
  <si>
    <t xml:space="preserve">                                                                                                                                         от 14  декабря 2018 года № 4-17/1</t>
  </si>
  <si>
    <t xml:space="preserve">                                                                      от 14  декабря 2018 года № 4-17/1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</si>
</sst>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00000"/>
    <numFmt numFmtId="201" formatCode="00\ 0\ 00\ 00000"/>
  </numFmts>
  <fonts count="6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14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3" fontId="18" fillId="0" borderId="0" xfId="55" applyNumberFormat="1" applyFont="1" applyFill="1" applyAlignment="1">
      <alignment vertical="top"/>
      <protection/>
    </xf>
    <xf numFmtId="184" fontId="18" fillId="0" borderId="0" xfId="55" applyNumberFormat="1" applyFont="1" applyFill="1" applyAlignment="1">
      <alignment vertical="top"/>
      <protection/>
    </xf>
    <xf numFmtId="182" fontId="18" fillId="0" borderId="0" xfId="55" applyNumberFormat="1" applyFont="1" applyFill="1" applyAlignment="1">
      <alignment vertical="top"/>
      <protection/>
    </xf>
    <xf numFmtId="0" fontId="18" fillId="0" borderId="0" xfId="55" applyFont="1" applyFill="1" applyAlignment="1">
      <alignment vertical="top"/>
      <protection/>
    </xf>
    <xf numFmtId="169" fontId="18" fillId="0" borderId="0" xfId="55" applyNumberFormat="1" applyFont="1" applyFill="1" applyAlignment="1">
      <alignment horizontal="right" vertical="top"/>
      <protection/>
    </xf>
    <xf numFmtId="169" fontId="19" fillId="0" borderId="0" xfId="55" applyNumberFormat="1" applyFont="1" applyFill="1" applyAlignment="1">
      <alignment horizontal="right" vertical="top"/>
      <protection/>
    </xf>
    <xf numFmtId="0" fontId="19" fillId="0" borderId="0" xfId="55" applyFont="1" applyFill="1" applyAlignment="1">
      <alignment vertical="top"/>
      <protection/>
    </xf>
    <xf numFmtId="182" fontId="8" fillId="0" borderId="13" xfId="55" applyNumberFormat="1" applyFont="1" applyFill="1" applyBorder="1" applyAlignment="1">
      <alignment vertical="center" wrapText="1"/>
      <protection/>
    </xf>
    <xf numFmtId="169" fontId="8" fillId="0" borderId="10" xfId="55" applyNumberFormat="1" applyFont="1" applyFill="1" applyBorder="1" applyAlignment="1">
      <alignment horizontal="center" vertical="center" wrapText="1"/>
      <protection/>
    </xf>
    <xf numFmtId="169" fontId="8" fillId="0" borderId="10" xfId="55" applyNumberFormat="1" applyFont="1" applyFill="1" applyBorder="1" applyAlignment="1">
      <alignment horizontal="center" vertical="top" wrapText="1"/>
      <protection/>
    </xf>
    <xf numFmtId="0" fontId="1" fillId="0" borderId="0" xfId="55" applyFont="1" applyFill="1" applyAlignment="1">
      <alignment vertical="top"/>
      <protection/>
    </xf>
    <xf numFmtId="49" fontId="8" fillId="0" borderId="13" xfId="55" applyNumberFormat="1" applyFont="1" applyFill="1" applyBorder="1" applyAlignment="1">
      <alignment vertical="top"/>
      <protection/>
    </xf>
    <xf numFmtId="49" fontId="8" fillId="0" borderId="10" xfId="55" applyNumberFormat="1" applyFont="1" applyFill="1" applyBorder="1" applyAlignment="1">
      <alignment horizontal="center" vertical="top" wrapText="1"/>
      <protection/>
    </xf>
    <xf numFmtId="49" fontId="8" fillId="0" borderId="10" xfId="55" applyNumberFormat="1" applyFont="1" applyFill="1" applyBorder="1" applyAlignment="1">
      <alignment horizontal="center" vertical="top"/>
      <protection/>
    </xf>
    <xf numFmtId="183" fontId="8" fillId="0" borderId="13" xfId="55" applyNumberFormat="1" applyFont="1" applyFill="1" applyBorder="1" applyAlignment="1">
      <alignment vertical="top"/>
      <protection/>
    </xf>
    <xf numFmtId="0" fontId="8" fillId="0" borderId="14" xfId="55" applyFont="1" applyFill="1" applyBorder="1" applyAlignment="1">
      <alignment vertical="top" wrapText="1"/>
      <protection/>
    </xf>
    <xf numFmtId="4" fontId="8" fillId="0" borderId="14" xfId="55" applyNumberFormat="1" applyFont="1" applyFill="1" applyBorder="1" applyAlignment="1">
      <alignment horizontal="right" vertical="top" wrapText="1"/>
      <protection/>
    </xf>
    <xf numFmtId="187" fontId="8" fillId="0" borderId="0" xfId="55" applyNumberFormat="1" applyFont="1" applyFill="1" applyBorder="1" applyAlignment="1">
      <alignment vertical="top"/>
      <protection/>
    </xf>
    <xf numFmtId="0" fontId="8" fillId="0" borderId="0" xfId="55" applyFont="1" applyFill="1" applyAlignment="1">
      <alignment vertical="top"/>
      <protection/>
    </xf>
    <xf numFmtId="0" fontId="8" fillId="0" borderId="10" xfId="55" applyFont="1" applyFill="1" applyBorder="1" applyAlignment="1">
      <alignment vertical="top" wrapText="1"/>
      <protection/>
    </xf>
    <xf numFmtId="4" fontId="8" fillId="0" borderId="10" xfId="55" applyNumberFormat="1" applyFont="1" applyFill="1" applyBorder="1" applyAlignment="1">
      <alignment horizontal="right" vertical="top"/>
      <protection/>
    </xf>
    <xf numFmtId="187" fontId="1" fillId="0" borderId="0" xfId="55" applyNumberFormat="1" applyFont="1" applyFill="1" applyBorder="1" applyAlignment="1">
      <alignment vertical="top"/>
      <protection/>
    </xf>
    <xf numFmtId="183" fontId="1" fillId="0" borderId="13" xfId="55" applyNumberFormat="1" applyFont="1" applyFill="1" applyBorder="1" applyAlignment="1">
      <alignment vertical="top"/>
      <protection/>
    </xf>
    <xf numFmtId="0" fontId="1" fillId="0" borderId="10" xfId="55" applyFont="1" applyFill="1" applyBorder="1" applyAlignment="1">
      <alignment vertical="top" wrapText="1"/>
      <protection/>
    </xf>
    <xf numFmtId="4" fontId="1" fillId="0" borderId="10" xfId="55" applyNumberFormat="1" applyFont="1" applyFill="1" applyBorder="1" applyAlignment="1">
      <alignment horizontal="right" vertical="top"/>
      <protection/>
    </xf>
    <xf numFmtId="0" fontId="9" fillId="0" borderId="10" xfId="55" applyFont="1" applyFill="1" applyBorder="1" applyAlignment="1">
      <alignment vertical="top" wrapText="1"/>
      <protection/>
    </xf>
    <xf numFmtId="0" fontId="18" fillId="0" borderId="0" xfId="55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0" xfId="55" applyFont="1" applyFill="1" applyAlignment="1">
      <alignment horizontal="right" vertical="top" wrapText="1"/>
      <protection/>
    </xf>
    <xf numFmtId="0" fontId="6" fillId="0" borderId="0" xfId="54" applyFont="1" applyAlignment="1" applyProtection="1">
      <alignment horizontal="right"/>
      <protection locked="0"/>
    </xf>
    <xf numFmtId="0" fontId="0" fillId="0" borderId="10" xfId="0" applyBorder="1" applyAlignment="1">
      <alignment horizontal="center" vertical="center" wrapText="1"/>
    </xf>
    <xf numFmtId="0" fontId="1" fillId="0" borderId="10" xfId="55" applyFont="1" applyFill="1" applyBorder="1" applyAlignment="1">
      <alignment vertical="top"/>
      <protection/>
    </xf>
    <xf numFmtId="4" fontId="8" fillId="0" borderId="10" xfId="55" applyNumberFormat="1" applyFont="1" applyFill="1" applyBorder="1" applyAlignment="1">
      <alignment horizontal="right" vertical="top" wrapText="1"/>
      <protection/>
    </xf>
    <xf numFmtId="187" fontId="8" fillId="0" borderId="10" xfId="55" applyNumberFormat="1" applyFont="1" applyFill="1" applyBorder="1" applyAlignment="1">
      <alignment vertical="top"/>
      <protection/>
    </xf>
    <xf numFmtId="0" fontId="8" fillId="0" borderId="10" xfId="55" applyFont="1" applyFill="1" applyBorder="1" applyAlignment="1">
      <alignment vertical="top"/>
      <protection/>
    </xf>
    <xf numFmtId="187" fontId="1" fillId="0" borderId="10" xfId="55" applyNumberFormat="1" applyFont="1" applyFill="1" applyBorder="1" applyAlignment="1">
      <alignment vertical="top"/>
      <protection/>
    </xf>
    <xf numFmtId="0" fontId="8" fillId="0" borderId="10" xfId="55" applyFont="1" applyFill="1" applyBorder="1" applyAlignment="1">
      <alignment horizontal="center" vertical="top"/>
      <protection/>
    </xf>
    <xf numFmtId="0" fontId="7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justify" vertical="top" wrapText="1"/>
    </xf>
    <xf numFmtId="0" fontId="14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49" fontId="6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11" fontId="22" fillId="0" borderId="10" xfId="0" applyNumberFormat="1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9" fontId="5" fillId="0" borderId="10" xfId="56" applyNumberFormat="1" applyFont="1" applyFill="1" applyBorder="1" applyAlignment="1" applyProtection="1">
      <alignment horizontal="justify" vertical="top" wrapText="1"/>
      <protection locked="0"/>
    </xf>
    <xf numFmtId="0" fontId="2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justify" wrapText="1"/>
    </xf>
    <xf numFmtId="2" fontId="10" fillId="0" borderId="10" xfId="0" applyNumberFormat="1" applyFont="1" applyBorder="1" applyAlignment="1">
      <alignment horizontal="right" wrapText="1"/>
    </xf>
    <xf numFmtId="201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01" fontId="10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201" fontId="10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201" fontId="2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2" fontId="25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 wrapText="1"/>
    </xf>
    <xf numFmtId="201" fontId="3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vertical="top"/>
    </xf>
    <xf numFmtId="0" fontId="8" fillId="0" borderId="10" xfId="55" applyFont="1" applyFill="1" applyBorder="1" applyAlignment="1">
      <alignment horizontal="center" vertical="distributed" wrapText="1"/>
      <protection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6" fillId="0" borderId="0" xfId="55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183" fontId="8" fillId="0" borderId="10" xfId="55" applyNumberFormat="1" applyFont="1" applyFill="1" applyBorder="1" applyAlignment="1">
      <alignment horizontal="center" vertical="top"/>
      <protection/>
    </xf>
    <xf numFmtId="183" fontId="1" fillId="0" borderId="10" xfId="55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182" fontId="8" fillId="0" borderId="10" xfId="55" applyNumberFormat="1" applyFont="1" applyFill="1" applyBorder="1" applyAlignment="1">
      <alignment horizontal="center" vertical="center" wrapText="1"/>
      <protection/>
    </xf>
    <xf numFmtId="49" fontId="8" fillId="0" borderId="10" xfId="55" applyNumberFormat="1" applyFont="1" applyFill="1" applyBorder="1" applyAlignment="1">
      <alignment horizontal="center" vertical="top"/>
      <protection/>
    </xf>
    <xf numFmtId="49" fontId="8" fillId="0" borderId="11" xfId="55" applyNumberFormat="1" applyFont="1" applyFill="1" applyBorder="1" applyAlignment="1">
      <alignment horizontal="center" vertical="top"/>
      <protection/>
    </xf>
    <xf numFmtId="49" fontId="8" fillId="0" borderId="12" xfId="55" applyNumberFormat="1" applyFont="1" applyFill="1" applyBorder="1" applyAlignment="1">
      <alignment horizontal="center" vertical="top"/>
      <protection/>
    </xf>
    <xf numFmtId="169" fontId="8" fillId="0" borderId="10" xfId="55" applyNumberFormat="1" applyFont="1" applyFill="1" applyBorder="1" applyAlignment="1">
      <alignment horizontal="center" vertical="center" wrapText="1"/>
      <protection/>
    </xf>
    <xf numFmtId="182" fontId="8" fillId="0" borderId="16" xfId="55" applyNumberFormat="1" applyFont="1" applyFill="1" applyBorder="1" applyAlignment="1">
      <alignment horizontal="center" vertical="center" wrapText="1"/>
      <protection/>
    </xf>
    <xf numFmtId="182" fontId="8" fillId="0" borderId="17" xfId="55" applyNumberFormat="1" applyFont="1" applyFill="1" applyBorder="1" applyAlignment="1">
      <alignment horizontal="center" vertical="center" wrapText="1"/>
      <protection/>
    </xf>
    <xf numFmtId="182" fontId="8" fillId="0" borderId="18" xfId="55" applyNumberFormat="1" applyFont="1" applyFill="1" applyBorder="1" applyAlignment="1">
      <alignment horizontal="center" vertical="center" wrapText="1"/>
      <protection/>
    </xf>
    <xf numFmtId="182" fontId="8" fillId="0" borderId="15" xfId="55" applyNumberFormat="1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54" applyFont="1" applyAlignment="1" applyProtection="1">
      <alignment horizontal="right"/>
      <protection locked="0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6" fillId="0" borderId="0" xfId="54" applyFont="1" applyAlignment="1" applyProtection="1">
      <alignment horizontal="right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доходы февраль" xfId="54"/>
    <cellStyle name="Обычный_Источники на 2008 год" xfId="55"/>
    <cellStyle name="Обычный_Решение на .05.2008 г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52">
      <selection activeCell="A11" sqref="A11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625" style="0" customWidth="1"/>
    <col min="5" max="5" width="3.875" style="0" customWidth="1"/>
    <col min="6" max="6" width="9.25390625" style="0" customWidth="1"/>
  </cols>
  <sheetData>
    <row r="1" spans="1:6" s="3" customFormat="1" ht="11.25">
      <c r="A1" s="162" t="s">
        <v>1</v>
      </c>
      <c r="B1" s="162"/>
      <c r="C1" s="162"/>
      <c r="D1" s="162"/>
      <c r="E1" s="162"/>
      <c r="F1" s="162"/>
    </row>
    <row r="2" spans="1:6" s="3" customFormat="1" ht="11.25">
      <c r="A2" s="162" t="s">
        <v>85</v>
      </c>
      <c r="B2" s="162"/>
      <c r="C2" s="162"/>
      <c r="D2" s="162"/>
      <c r="E2" s="162"/>
      <c r="F2" s="162"/>
    </row>
    <row r="3" spans="1:6" s="3" customFormat="1" ht="11.25">
      <c r="A3" s="162" t="s">
        <v>191</v>
      </c>
      <c r="B3" s="162"/>
      <c r="C3" s="162"/>
      <c r="D3" s="162"/>
      <c r="E3" s="162"/>
      <c r="F3" s="162"/>
    </row>
    <row r="4" spans="1:6" s="3" customFormat="1" ht="11.25">
      <c r="A4" s="162" t="s">
        <v>186</v>
      </c>
      <c r="B4" s="162"/>
      <c r="C4" s="162"/>
      <c r="D4" s="162"/>
      <c r="E4" s="162"/>
      <c r="F4" s="162"/>
    </row>
    <row r="5" spans="1:6" s="3" customFormat="1" ht="11.25">
      <c r="A5" s="4"/>
      <c r="B5" s="163" t="s">
        <v>201</v>
      </c>
      <c r="C5" s="163"/>
      <c r="D5" s="163"/>
      <c r="E5" s="163"/>
      <c r="F5" s="163"/>
    </row>
    <row r="6" spans="1:6" ht="12.75">
      <c r="A6" s="1"/>
      <c r="B6" s="1"/>
      <c r="C6" s="1"/>
      <c r="D6" s="1"/>
      <c r="E6" s="1"/>
      <c r="F6" s="1"/>
    </row>
    <row r="7" spans="1:6" ht="40.5" customHeight="1">
      <c r="A7" s="164" t="s">
        <v>192</v>
      </c>
      <c r="B7" s="164"/>
      <c r="C7" s="164"/>
      <c r="D7" s="164"/>
      <c r="E7" s="164"/>
      <c r="F7" s="164"/>
    </row>
    <row r="8" spans="1:6" s="3" customFormat="1" ht="11.25">
      <c r="A8" s="4"/>
      <c r="B8" s="4"/>
      <c r="C8" s="4"/>
      <c r="D8" s="4"/>
      <c r="E8" s="4"/>
      <c r="F8" s="4"/>
    </row>
    <row r="9" spans="4:6" s="3" customFormat="1" ht="12.75" customHeight="1">
      <c r="D9" s="161"/>
      <c r="E9" s="161"/>
      <c r="F9" s="161"/>
    </row>
    <row r="10" spans="1:6" ht="39.75" customHeight="1">
      <c r="A10" s="34" t="s">
        <v>24</v>
      </c>
      <c r="B10" s="78" t="s">
        <v>14</v>
      </c>
      <c r="C10" s="78" t="s">
        <v>2</v>
      </c>
      <c r="D10" s="78" t="s">
        <v>3</v>
      </c>
      <c r="E10" s="78" t="s">
        <v>4</v>
      </c>
      <c r="F10" s="26" t="s">
        <v>84</v>
      </c>
    </row>
    <row r="11" spans="1:6" ht="12.75" customHeight="1">
      <c r="A11" s="26">
        <v>1</v>
      </c>
      <c r="B11" s="26">
        <v>3</v>
      </c>
      <c r="C11" s="26">
        <v>4</v>
      </c>
      <c r="D11" s="26">
        <v>5</v>
      </c>
      <c r="E11" s="26">
        <v>6</v>
      </c>
      <c r="F11" s="26">
        <v>7</v>
      </c>
    </row>
    <row r="12" spans="1:6" ht="16.5" customHeight="1">
      <c r="A12" s="104" t="s">
        <v>109</v>
      </c>
      <c r="B12" s="27"/>
      <c r="C12" s="27"/>
      <c r="D12" s="27"/>
      <c r="E12" s="27"/>
      <c r="F12" s="36">
        <f>F13+F49+F59+F42</f>
        <v>3558.42</v>
      </c>
    </row>
    <row r="13" spans="1:6" s="25" customFormat="1" ht="24">
      <c r="A13" s="119" t="s">
        <v>5</v>
      </c>
      <c r="B13" s="111" t="s">
        <v>8</v>
      </c>
      <c r="C13" s="111" t="s">
        <v>36</v>
      </c>
      <c r="D13" s="110"/>
      <c r="E13" s="111"/>
      <c r="F13" s="127">
        <f>F14+F18+F33</f>
        <v>2775.46</v>
      </c>
    </row>
    <row r="14" spans="1:6" s="25" customFormat="1" ht="24">
      <c r="A14" s="119" t="s">
        <v>19</v>
      </c>
      <c r="B14" s="111" t="s">
        <v>8</v>
      </c>
      <c r="C14" s="111" t="s">
        <v>9</v>
      </c>
      <c r="D14" s="110"/>
      <c r="E14" s="111"/>
      <c r="F14" s="127">
        <f>F15</f>
        <v>720.9</v>
      </c>
    </row>
    <row r="15" spans="1:6" s="25" customFormat="1" ht="18" customHeight="1">
      <c r="A15" s="120" t="s">
        <v>106</v>
      </c>
      <c r="B15" s="115" t="s">
        <v>8</v>
      </c>
      <c r="C15" s="115" t="s">
        <v>9</v>
      </c>
      <c r="D15" s="128">
        <v>9900000000</v>
      </c>
      <c r="E15" s="115"/>
      <c r="F15" s="129">
        <f>F16</f>
        <v>720.9</v>
      </c>
    </row>
    <row r="16" spans="1:6" ht="18.75" customHeight="1">
      <c r="A16" s="120" t="s">
        <v>22</v>
      </c>
      <c r="B16" s="115" t="s">
        <v>8</v>
      </c>
      <c r="C16" s="115" t="s">
        <v>9</v>
      </c>
      <c r="D16" s="128" t="s">
        <v>117</v>
      </c>
      <c r="E16" s="115"/>
      <c r="F16" s="129">
        <f>F17</f>
        <v>720.9</v>
      </c>
    </row>
    <row r="17" spans="1:6" s="8" customFormat="1" ht="55.5" customHeight="1">
      <c r="A17" s="121" t="s">
        <v>99</v>
      </c>
      <c r="B17" s="115" t="s">
        <v>8</v>
      </c>
      <c r="C17" s="115" t="s">
        <v>9</v>
      </c>
      <c r="D17" s="128" t="s">
        <v>117</v>
      </c>
      <c r="E17" s="115" t="s">
        <v>98</v>
      </c>
      <c r="F17" s="116">
        <v>720.9</v>
      </c>
    </row>
    <row r="18" spans="1:6" s="22" customFormat="1" ht="36">
      <c r="A18" s="108" t="s">
        <v>20</v>
      </c>
      <c r="B18" s="109" t="s">
        <v>8</v>
      </c>
      <c r="C18" s="109" t="s">
        <v>11</v>
      </c>
      <c r="D18" s="130"/>
      <c r="E18" s="109"/>
      <c r="F18" s="112">
        <f>F19</f>
        <v>2004.5600000000002</v>
      </c>
    </row>
    <row r="19" spans="1:6" s="25" customFormat="1" ht="19.5" customHeight="1">
      <c r="A19" s="120" t="s">
        <v>106</v>
      </c>
      <c r="B19" s="115" t="s">
        <v>8</v>
      </c>
      <c r="C19" s="115" t="s">
        <v>11</v>
      </c>
      <c r="D19" s="128">
        <v>9900000000</v>
      </c>
      <c r="E19" s="115"/>
      <c r="F19" s="129">
        <f>F20+F27+F24+F30</f>
        <v>2004.5600000000002</v>
      </c>
    </row>
    <row r="20" spans="1:6" s="8" customFormat="1" ht="24">
      <c r="A20" s="120" t="s">
        <v>100</v>
      </c>
      <c r="B20" s="114" t="s">
        <v>8</v>
      </c>
      <c r="C20" s="114" t="s">
        <v>11</v>
      </c>
      <c r="D20" s="128">
        <v>9900002040</v>
      </c>
      <c r="E20" s="114"/>
      <c r="F20" s="116">
        <f>F21+F22+F23</f>
        <v>1881.94</v>
      </c>
    </row>
    <row r="21" spans="1:6" s="8" customFormat="1" ht="54" customHeight="1">
      <c r="A21" s="121" t="s">
        <v>99</v>
      </c>
      <c r="B21" s="115" t="s">
        <v>8</v>
      </c>
      <c r="C21" s="115" t="s">
        <v>11</v>
      </c>
      <c r="D21" s="128">
        <v>9900002040</v>
      </c>
      <c r="E21" s="115" t="s">
        <v>98</v>
      </c>
      <c r="F21" s="116">
        <v>1415.7</v>
      </c>
    </row>
    <row r="22" spans="1:6" s="8" customFormat="1" ht="24">
      <c r="A22" s="121" t="s">
        <v>144</v>
      </c>
      <c r="B22" s="115" t="s">
        <v>8</v>
      </c>
      <c r="C22" s="115" t="s">
        <v>11</v>
      </c>
      <c r="D22" s="128">
        <v>9900002040</v>
      </c>
      <c r="E22" s="115" t="s">
        <v>101</v>
      </c>
      <c r="F22" s="116">
        <v>462.24</v>
      </c>
    </row>
    <row r="23" spans="1:6" s="8" customFormat="1" ht="20.25" customHeight="1">
      <c r="A23" s="121" t="s">
        <v>103</v>
      </c>
      <c r="B23" s="115" t="s">
        <v>8</v>
      </c>
      <c r="C23" s="115" t="s">
        <v>11</v>
      </c>
      <c r="D23" s="128">
        <v>9900002040</v>
      </c>
      <c r="E23" s="115" t="s">
        <v>102</v>
      </c>
      <c r="F23" s="116">
        <v>4</v>
      </c>
    </row>
    <row r="24" spans="1:6" s="8" customFormat="1" ht="27.75" customHeight="1">
      <c r="A24" s="107" t="s">
        <v>75</v>
      </c>
      <c r="B24" s="115" t="s">
        <v>8</v>
      </c>
      <c r="C24" s="115" t="s">
        <v>11</v>
      </c>
      <c r="D24" s="128">
        <v>9900051180</v>
      </c>
      <c r="E24" s="114"/>
      <c r="F24" s="116">
        <f>F26+F25</f>
        <v>92.9</v>
      </c>
    </row>
    <row r="25" spans="1:6" s="8" customFormat="1" ht="56.25" customHeight="1">
      <c r="A25" s="121" t="s">
        <v>99</v>
      </c>
      <c r="B25" s="115" t="s">
        <v>8</v>
      </c>
      <c r="C25" s="115" t="s">
        <v>11</v>
      </c>
      <c r="D25" s="128">
        <v>9900051180</v>
      </c>
      <c r="E25" s="115" t="s">
        <v>98</v>
      </c>
      <c r="F25" s="116">
        <v>92.64</v>
      </c>
    </row>
    <row r="26" spans="1:6" s="8" customFormat="1" ht="24">
      <c r="A26" s="121" t="s">
        <v>144</v>
      </c>
      <c r="B26" s="115" t="s">
        <v>8</v>
      </c>
      <c r="C26" s="115" t="s">
        <v>11</v>
      </c>
      <c r="D26" s="128">
        <v>9900051180</v>
      </c>
      <c r="E26" s="115" t="s">
        <v>101</v>
      </c>
      <c r="F26" s="116">
        <v>0.26</v>
      </c>
    </row>
    <row r="27" spans="1:6" s="8" customFormat="1" ht="24">
      <c r="A27" s="122" t="s">
        <v>111</v>
      </c>
      <c r="B27" s="114" t="s">
        <v>8</v>
      </c>
      <c r="C27" s="114" t="s">
        <v>11</v>
      </c>
      <c r="D27" s="128">
        <v>9900059300</v>
      </c>
      <c r="E27" s="114"/>
      <c r="F27" s="116">
        <f>F28+F29</f>
        <v>9.24</v>
      </c>
    </row>
    <row r="28" spans="1:6" s="22" customFormat="1" ht="48">
      <c r="A28" s="121" t="s">
        <v>99</v>
      </c>
      <c r="B28" s="114" t="s">
        <v>8</v>
      </c>
      <c r="C28" s="114" t="s">
        <v>11</v>
      </c>
      <c r="D28" s="128">
        <v>9900059300</v>
      </c>
      <c r="E28" s="115" t="s">
        <v>98</v>
      </c>
      <c r="F28" s="116">
        <v>8.46</v>
      </c>
    </row>
    <row r="29" spans="1:6" s="22" customFormat="1" ht="24">
      <c r="A29" s="121" t="s">
        <v>144</v>
      </c>
      <c r="B29" s="114" t="s">
        <v>8</v>
      </c>
      <c r="C29" s="114" t="s">
        <v>11</v>
      </c>
      <c r="D29" s="128">
        <v>9900059300</v>
      </c>
      <c r="E29" s="115" t="s">
        <v>101</v>
      </c>
      <c r="F29" s="116">
        <v>0.78</v>
      </c>
    </row>
    <row r="30" spans="1:6" s="22" customFormat="1" ht="62.25" customHeight="1">
      <c r="A30" s="156" t="s">
        <v>200</v>
      </c>
      <c r="B30" s="115" t="s">
        <v>8</v>
      </c>
      <c r="C30" s="115" t="s">
        <v>11</v>
      </c>
      <c r="D30" s="128">
        <v>9900073150</v>
      </c>
      <c r="E30" s="115"/>
      <c r="F30" s="131">
        <f>F31+F32</f>
        <v>20.48</v>
      </c>
    </row>
    <row r="31" spans="1:6" s="22" customFormat="1" ht="48">
      <c r="A31" s="121" t="s">
        <v>99</v>
      </c>
      <c r="B31" s="115" t="s">
        <v>8</v>
      </c>
      <c r="C31" s="115" t="s">
        <v>11</v>
      </c>
      <c r="D31" s="128">
        <v>9900073150</v>
      </c>
      <c r="E31" s="115" t="s">
        <v>98</v>
      </c>
      <c r="F31" s="131">
        <v>14.48</v>
      </c>
    </row>
    <row r="32" spans="1:6" s="22" customFormat="1" ht="24">
      <c r="A32" s="121" t="s">
        <v>144</v>
      </c>
      <c r="B32" s="115" t="s">
        <v>8</v>
      </c>
      <c r="C32" s="115" t="s">
        <v>11</v>
      </c>
      <c r="D32" s="128">
        <v>9900073150</v>
      </c>
      <c r="E32" s="115" t="s">
        <v>101</v>
      </c>
      <c r="F32" s="131">
        <v>6</v>
      </c>
    </row>
    <row r="33" spans="1:6" s="8" customFormat="1" ht="20.25" customHeight="1">
      <c r="A33" s="108" t="s">
        <v>38</v>
      </c>
      <c r="B33" s="109" t="s">
        <v>8</v>
      </c>
      <c r="C33" s="109" t="s">
        <v>74</v>
      </c>
      <c r="D33" s="130"/>
      <c r="E33" s="109"/>
      <c r="F33" s="112">
        <f>F34</f>
        <v>50</v>
      </c>
    </row>
    <row r="34" spans="1:6" s="8" customFormat="1" ht="17.25" customHeight="1">
      <c r="A34" s="120" t="s">
        <v>106</v>
      </c>
      <c r="B34" s="115" t="s">
        <v>8</v>
      </c>
      <c r="C34" s="115" t="s">
        <v>74</v>
      </c>
      <c r="D34" s="128">
        <v>9900000000</v>
      </c>
      <c r="E34" s="115"/>
      <c r="F34" s="129">
        <f>F38+F35+F40</f>
        <v>50</v>
      </c>
    </row>
    <row r="35" spans="1:6" s="8" customFormat="1" ht="16.5" customHeight="1">
      <c r="A35" s="120" t="s">
        <v>93</v>
      </c>
      <c r="B35" s="114" t="s">
        <v>8</v>
      </c>
      <c r="C35" s="114" t="s">
        <v>74</v>
      </c>
      <c r="D35" s="128">
        <v>9900009230</v>
      </c>
      <c r="E35" s="115"/>
      <c r="F35" s="116">
        <f>F37+F36</f>
        <v>26.4</v>
      </c>
    </row>
    <row r="36" spans="1:6" s="8" customFormat="1" ht="23.25" customHeight="1">
      <c r="A36" s="121" t="s">
        <v>144</v>
      </c>
      <c r="B36" s="114" t="s">
        <v>8</v>
      </c>
      <c r="C36" s="114" t="s">
        <v>74</v>
      </c>
      <c r="D36" s="128">
        <v>9900009230</v>
      </c>
      <c r="E36" s="115" t="s">
        <v>101</v>
      </c>
      <c r="F36" s="116">
        <v>20</v>
      </c>
    </row>
    <row r="37" spans="1:6" s="8" customFormat="1" ht="18.75" customHeight="1">
      <c r="A37" s="121" t="s">
        <v>103</v>
      </c>
      <c r="B37" s="114" t="s">
        <v>8</v>
      </c>
      <c r="C37" s="114" t="s">
        <v>74</v>
      </c>
      <c r="D37" s="128">
        <v>9900009230</v>
      </c>
      <c r="E37" s="115" t="s">
        <v>102</v>
      </c>
      <c r="F37" s="116">
        <v>6.4</v>
      </c>
    </row>
    <row r="38" spans="1:6" s="8" customFormat="1" ht="48">
      <c r="A38" s="123" t="s">
        <v>112</v>
      </c>
      <c r="B38" s="114" t="s">
        <v>8</v>
      </c>
      <c r="C38" s="114" t="s">
        <v>74</v>
      </c>
      <c r="D38" s="128">
        <v>9900024030</v>
      </c>
      <c r="E38" s="114"/>
      <c r="F38" s="116">
        <f>F39</f>
        <v>9.3</v>
      </c>
    </row>
    <row r="39" spans="1:6" s="8" customFormat="1" ht="21" customHeight="1">
      <c r="A39" s="118" t="s">
        <v>35</v>
      </c>
      <c r="B39" s="114" t="s">
        <v>8</v>
      </c>
      <c r="C39" s="114" t="s">
        <v>74</v>
      </c>
      <c r="D39" s="128">
        <v>9900024030</v>
      </c>
      <c r="E39" s="114" t="s">
        <v>104</v>
      </c>
      <c r="F39" s="116">
        <v>9.3</v>
      </c>
    </row>
    <row r="40" spans="1:6" s="8" customFormat="1" ht="60">
      <c r="A40" s="123" t="s">
        <v>116</v>
      </c>
      <c r="B40" s="114" t="s">
        <v>8</v>
      </c>
      <c r="C40" s="114" t="s">
        <v>74</v>
      </c>
      <c r="D40" s="128">
        <v>9900024040</v>
      </c>
      <c r="E40" s="114"/>
      <c r="F40" s="116">
        <f>F41</f>
        <v>14.3</v>
      </c>
    </row>
    <row r="41" spans="1:6" s="8" customFormat="1" ht="20.25" customHeight="1">
      <c r="A41" s="118" t="s">
        <v>35</v>
      </c>
      <c r="B41" s="114" t="s">
        <v>8</v>
      </c>
      <c r="C41" s="114" t="s">
        <v>74</v>
      </c>
      <c r="D41" s="128">
        <v>9900024040</v>
      </c>
      <c r="E41" s="114" t="s">
        <v>104</v>
      </c>
      <c r="F41" s="116">
        <v>14.3</v>
      </c>
    </row>
    <row r="42" spans="1:6" s="8" customFormat="1" ht="24">
      <c r="A42" s="108" t="s">
        <v>118</v>
      </c>
      <c r="B42" s="109" t="s">
        <v>17</v>
      </c>
      <c r="C42" s="109" t="s">
        <v>36</v>
      </c>
      <c r="D42" s="110"/>
      <c r="E42" s="111"/>
      <c r="F42" s="112">
        <f>F43</f>
        <v>10.3</v>
      </c>
    </row>
    <row r="43" spans="1:6" s="8" customFormat="1" ht="24">
      <c r="A43" s="108" t="s">
        <v>119</v>
      </c>
      <c r="B43" s="109" t="s">
        <v>17</v>
      </c>
      <c r="C43" s="109" t="s">
        <v>94</v>
      </c>
      <c r="D43" s="110"/>
      <c r="E43" s="111"/>
      <c r="F43" s="112">
        <f>F44</f>
        <v>10.3</v>
      </c>
    </row>
    <row r="44" spans="1:6" s="8" customFormat="1" ht="16.5" customHeight="1">
      <c r="A44" s="113" t="s">
        <v>106</v>
      </c>
      <c r="B44" s="114" t="s">
        <v>17</v>
      </c>
      <c r="C44" s="114" t="s">
        <v>94</v>
      </c>
      <c r="D44" s="128">
        <v>9900000000</v>
      </c>
      <c r="E44" s="115"/>
      <c r="F44" s="116">
        <f>F45+F47</f>
        <v>10.3</v>
      </c>
    </row>
    <row r="45" spans="1:6" s="8" customFormat="1" ht="54.75" customHeight="1">
      <c r="A45" s="117" t="s">
        <v>120</v>
      </c>
      <c r="B45" s="114" t="s">
        <v>17</v>
      </c>
      <c r="C45" s="114" t="s">
        <v>94</v>
      </c>
      <c r="D45" s="128">
        <v>9900024070</v>
      </c>
      <c r="E45" s="115"/>
      <c r="F45" s="116">
        <f>F46</f>
        <v>0.3</v>
      </c>
    </row>
    <row r="46" spans="1:6" s="8" customFormat="1" ht="16.5" customHeight="1">
      <c r="A46" s="118" t="s">
        <v>35</v>
      </c>
      <c r="B46" s="114" t="s">
        <v>17</v>
      </c>
      <c r="C46" s="114" t="s">
        <v>94</v>
      </c>
      <c r="D46" s="128">
        <v>9900024070</v>
      </c>
      <c r="E46" s="115" t="s">
        <v>104</v>
      </c>
      <c r="F46" s="116">
        <v>0.3</v>
      </c>
    </row>
    <row r="47" spans="1:6" s="8" customFormat="1" ht="26.25" customHeight="1">
      <c r="A47" s="107" t="s">
        <v>199</v>
      </c>
      <c r="B47" s="114" t="s">
        <v>17</v>
      </c>
      <c r="C47" s="114" t="s">
        <v>94</v>
      </c>
      <c r="D47" s="128">
        <v>9900099030</v>
      </c>
      <c r="E47" s="115"/>
      <c r="F47" s="116">
        <f>F48</f>
        <v>10</v>
      </c>
    </row>
    <row r="48" spans="1:6" s="8" customFormat="1" ht="25.5" customHeight="1">
      <c r="A48" s="121" t="s">
        <v>144</v>
      </c>
      <c r="B48" s="114" t="s">
        <v>17</v>
      </c>
      <c r="C48" s="114" t="s">
        <v>94</v>
      </c>
      <c r="D48" s="128">
        <v>9900099030</v>
      </c>
      <c r="E48" s="115" t="s">
        <v>101</v>
      </c>
      <c r="F48" s="116">
        <v>10</v>
      </c>
    </row>
    <row r="49" spans="1:6" ht="17.25" customHeight="1">
      <c r="A49" s="108" t="s">
        <v>6</v>
      </c>
      <c r="B49" s="109" t="s">
        <v>10</v>
      </c>
      <c r="C49" s="109" t="s">
        <v>36</v>
      </c>
      <c r="D49" s="128"/>
      <c r="E49" s="114"/>
      <c r="F49" s="112">
        <f>F50</f>
        <v>287.06</v>
      </c>
    </row>
    <row r="50" spans="1:6" ht="17.25" customHeight="1">
      <c r="A50" s="108" t="s">
        <v>21</v>
      </c>
      <c r="B50" s="109" t="s">
        <v>10</v>
      </c>
      <c r="C50" s="109" t="s">
        <v>17</v>
      </c>
      <c r="D50" s="130"/>
      <c r="E50" s="109"/>
      <c r="F50" s="112">
        <f>F51</f>
        <v>287.06</v>
      </c>
    </row>
    <row r="51" spans="1:6" ht="17.25" customHeight="1">
      <c r="A51" s="120" t="s">
        <v>106</v>
      </c>
      <c r="B51" s="114" t="s">
        <v>10</v>
      </c>
      <c r="C51" s="114" t="s">
        <v>17</v>
      </c>
      <c r="D51" s="128">
        <v>9900000000</v>
      </c>
      <c r="E51" s="114"/>
      <c r="F51" s="116">
        <f>F52+F56+F54</f>
        <v>287.06</v>
      </c>
    </row>
    <row r="52" spans="1:6" ht="17.25" customHeight="1">
      <c r="A52" s="107" t="s">
        <v>23</v>
      </c>
      <c r="B52" s="114" t="s">
        <v>10</v>
      </c>
      <c r="C52" s="114" t="s">
        <v>17</v>
      </c>
      <c r="D52" s="128">
        <v>9900060010</v>
      </c>
      <c r="E52" s="114"/>
      <c r="F52" s="116">
        <f>F53</f>
        <v>190</v>
      </c>
    </row>
    <row r="53" spans="1:6" ht="24">
      <c r="A53" s="121" t="s">
        <v>144</v>
      </c>
      <c r="B53" s="114" t="s">
        <v>10</v>
      </c>
      <c r="C53" s="114" t="s">
        <v>17</v>
      </c>
      <c r="D53" s="128">
        <v>9900060010</v>
      </c>
      <c r="E53" s="114" t="s">
        <v>101</v>
      </c>
      <c r="F53" s="116">
        <v>190</v>
      </c>
    </row>
    <row r="54" spans="1:6" ht="15.75" customHeight="1">
      <c r="A54" s="160" t="s">
        <v>167</v>
      </c>
      <c r="B54" s="114" t="s">
        <v>10</v>
      </c>
      <c r="C54" s="114" t="s">
        <v>17</v>
      </c>
      <c r="D54" s="128">
        <v>9900060020</v>
      </c>
      <c r="E54" s="114"/>
      <c r="F54" s="116">
        <f>F55</f>
        <v>10</v>
      </c>
    </row>
    <row r="55" spans="1:6" ht="24">
      <c r="A55" s="121" t="s">
        <v>144</v>
      </c>
      <c r="B55" s="114" t="s">
        <v>10</v>
      </c>
      <c r="C55" s="114" t="s">
        <v>17</v>
      </c>
      <c r="D55" s="128">
        <v>9900060020</v>
      </c>
      <c r="E55" s="114" t="s">
        <v>101</v>
      </c>
      <c r="F55" s="116">
        <v>10</v>
      </c>
    </row>
    <row r="56" spans="1:6" ht="16.5" customHeight="1">
      <c r="A56" s="107" t="s">
        <v>105</v>
      </c>
      <c r="B56" s="132" t="s">
        <v>10</v>
      </c>
      <c r="C56" s="132" t="s">
        <v>17</v>
      </c>
      <c r="D56" s="128">
        <v>9900060050</v>
      </c>
      <c r="E56" s="132"/>
      <c r="F56" s="133">
        <f>F58+F57</f>
        <v>87.06</v>
      </c>
    </row>
    <row r="57" spans="1:6" ht="51" customHeight="1">
      <c r="A57" s="121" t="s">
        <v>99</v>
      </c>
      <c r="B57" s="132" t="s">
        <v>10</v>
      </c>
      <c r="C57" s="132" t="s">
        <v>17</v>
      </c>
      <c r="D57" s="128">
        <v>9900060050</v>
      </c>
      <c r="E57" s="132" t="s">
        <v>98</v>
      </c>
      <c r="F57" s="134">
        <v>39.06</v>
      </c>
    </row>
    <row r="58" spans="1:6" ht="24">
      <c r="A58" s="121" t="s">
        <v>144</v>
      </c>
      <c r="B58" s="132" t="s">
        <v>10</v>
      </c>
      <c r="C58" s="132" t="s">
        <v>17</v>
      </c>
      <c r="D58" s="128">
        <v>9900060050</v>
      </c>
      <c r="E58" s="132" t="s">
        <v>101</v>
      </c>
      <c r="F58" s="134">
        <v>48</v>
      </c>
    </row>
    <row r="59" spans="1:6" ht="15.75" customHeight="1">
      <c r="A59" s="124" t="s">
        <v>7</v>
      </c>
      <c r="B59" s="135" t="s">
        <v>16</v>
      </c>
      <c r="C59" s="135" t="s">
        <v>36</v>
      </c>
      <c r="D59" s="136"/>
      <c r="E59" s="137"/>
      <c r="F59" s="138">
        <f>F60</f>
        <v>485.6</v>
      </c>
    </row>
    <row r="60" spans="1:6" ht="15.75" customHeight="1">
      <c r="A60" s="124" t="s">
        <v>18</v>
      </c>
      <c r="B60" s="139">
        <v>10</v>
      </c>
      <c r="C60" s="139" t="s">
        <v>8</v>
      </c>
      <c r="D60" s="140"/>
      <c r="E60" s="139"/>
      <c r="F60" s="138">
        <f>F61</f>
        <v>485.6</v>
      </c>
    </row>
    <row r="61" spans="1:6" ht="15.75" customHeight="1">
      <c r="A61" s="120" t="s">
        <v>106</v>
      </c>
      <c r="B61" s="141">
        <v>10</v>
      </c>
      <c r="C61" s="141" t="s">
        <v>8</v>
      </c>
      <c r="D61" s="128">
        <v>9900000000</v>
      </c>
      <c r="E61" s="141"/>
      <c r="F61" s="142">
        <f>F62</f>
        <v>485.6</v>
      </c>
    </row>
    <row r="62" spans="1:6" ht="36">
      <c r="A62" s="125" t="s">
        <v>110</v>
      </c>
      <c r="B62" s="141" t="s">
        <v>16</v>
      </c>
      <c r="C62" s="141" t="s">
        <v>8</v>
      </c>
      <c r="D62" s="143">
        <v>9900010490</v>
      </c>
      <c r="E62" s="141"/>
      <c r="F62" s="142">
        <f>F63</f>
        <v>485.6</v>
      </c>
    </row>
    <row r="63" spans="1:6" ht="12.75">
      <c r="A63" s="126" t="s">
        <v>107</v>
      </c>
      <c r="B63" s="141" t="s">
        <v>16</v>
      </c>
      <c r="C63" s="141" t="s">
        <v>8</v>
      </c>
      <c r="D63" s="143">
        <v>9900010490</v>
      </c>
      <c r="E63" s="141">
        <v>300</v>
      </c>
      <c r="F63" s="142">
        <v>485.6</v>
      </c>
    </row>
  </sheetData>
  <sheetProtection/>
  <mergeCells count="7">
    <mergeCell ref="D9:F9"/>
    <mergeCell ref="A1:F1"/>
    <mergeCell ref="A2:F2"/>
    <mergeCell ref="A3:F3"/>
    <mergeCell ref="A4:F4"/>
    <mergeCell ref="B5:F5"/>
    <mergeCell ref="A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0" customWidth="1"/>
    <col min="2" max="2" width="16.125" style="0" customWidth="1"/>
    <col min="3" max="3" width="15.375" style="0" customWidth="1"/>
    <col min="4" max="4" width="11.625" style="0" customWidth="1"/>
    <col min="5" max="5" width="12.625" style="0" customWidth="1"/>
    <col min="6" max="6" width="9.375" style="0" customWidth="1"/>
    <col min="7" max="7" width="15.125" style="0" customWidth="1"/>
  </cols>
  <sheetData>
    <row r="1" spans="1:8" ht="12.75">
      <c r="A1" s="163" t="s">
        <v>165</v>
      </c>
      <c r="B1" s="163"/>
      <c r="C1" s="163"/>
      <c r="D1" s="163"/>
      <c r="E1" s="163"/>
      <c r="F1" s="163"/>
      <c r="G1" s="163"/>
      <c r="H1" s="5"/>
    </row>
    <row r="2" spans="1:7" ht="12.75">
      <c r="A2" s="205" t="s">
        <v>85</v>
      </c>
      <c r="B2" s="205"/>
      <c r="C2" s="205"/>
      <c r="D2" s="205"/>
      <c r="E2" s="205"/>
      <c r="F2" s="205"/>
      <c r="G2" s="205"/>
    </row>
    <row r="3" spans="1:7" ht="12.75">
      <c r="A3" s="208" t="s">
        <v>194</v>
      </c>
      <c r="B3" s="205"/>
      <c r="C3" s="205"/>
      <c r="D3" s="205"/>
      <c r="E3" s="205"/>
      <c r="F3" s="205"/>
      <c r="G3" s="205"/>
    </row>
    <row r="4" spans="1:7" ht="12.75">
      <c r="A4" s="88"/>
      <c r="B4" s="88"/>
      <c r="C4" s="88"/>
      <c r="D4" s="208" t="s">
        <v>190</v>
      </c>
      <c r="E4" s="205"/>
      <c r="F4" s="205"/>
      <c r="G4" s="205"/>
    </row>
    <row r="5" spans="1:7" ht="12.75">
      <c r="A5" s="208" t="s">
        <v>201</v>
      </c>
      <c r="B5" s="205"/>
      <c r="C5" s="205"/>
      <c r="D5" s="205"/>
      <c r="E5" s="205"/>
      <c r="F5" s="205"/>
      <c r="G5" s="205"/>
    </row>
    <row r="7" spans="1:7" ht="27.75" customHeight="1">
      <c r="A7" s="190" t="s">
        <v>198</v>
      </c>
      <c r="B7" s="190"/>
      <c r="C7" s="190"/>
      <c r="D7" s="190"/>
      <c r="E7" s="190"/>
      <c r="F7" s="190"/>
      <c r="G7" s="190"/>
    </row>
    <row r="9" spans="1:7" ht="24.75" customHeight="1">
      <c r="A9" s="207" t="s">
        <v>87</v>
      </c>
      <c r="B9" s="207"/>
      <c r="C9" s="207"/>
      <c r="D9" s="207"/>
      <c r="E9" s="207"/>
      <c r="F9" s="207"/>
      <c r="G9" s="207"/>
    </row>
    <row r="10" spans="1:7" ht="9" customHeight="1">
      <c r="A10" s="44"/>
      <c r="B10" s="44"/>
      <c r="C10" s="44"/>
      <c r="D10" s="44"/>
      <c r="E10" s="44"/>
      <c r="F10" s="44"/>
      <c r="G10" s="44"/>
    </row>
    <row r="11" spans="1:7" ht="38.25" customHeight="1">
      <c r="A11" s="203" t="s">
        <v>45</v>
      </c>
      <c r="B11" s="200" t="s">
        <v>46</v>
      </c>
      <c r="C11" s="200" t="s">
        <v>161</v>
      </c>
      <c r="D11" s="209" t="s">
        <v>47</v>
      </c>
      <c r="E11" s="210"/>
      <c r="F11" s="211"/>
      <c r="G11" s="200" t="s">
        <v>162</v>
      </c>
    </row>
    <row r="12" spans="1:7" ht="12.75">
      <c r="A12" s="204"/>
      <c r="B12" s="201"/>
      <c r="C12" s="201"/>
      <c r="D12" s="34" t="s">
        <v>159</v>
      </c>
      <c r="E12" s="34" t="s">
        <v>166</v>
      </c>
      <c r="F12" s="34" t="s">
        <v>185</v>
      </c>
      <c r="G12" s="201"/>
    </row>
    <row r="13" spans="1:7" ht="12.75">
      <c r="A13" s="96">
        <v>1</v>
      </c>
      <c r="B13" s="96">
        <v>2</v>
      </c>
      <c r="C13" s="96">
        <v>3</v>
      </c>
      <c r="D13" s="96">
        <v>4</v>
      </c>
      <c r="E13" s="96">
        <v>5</v>
      </c>
      <c r="F13" s="96">
        <v>6</v>
      </c>
      <c r="G13" s="96">
        <v>7</v>
      </c>
    </row>
    <row r="14" spans="1:7" ht="12.75">
      <c r="A14" s="24"/>
      <c r="B14" s="24"/>
      <c r="C14" s="24"/>
      <c r="D14" s="24"/>
      <c r="E14" s="24"/>
      <c r="F14" s="24"/>
      <c r="G14" s="24"/>
    </row>
    <row r="15" spans="1:7" ht="12.75">
      <c r="A15" s="24"/>
      <c r="B15" s="45" t="s">
        <v>48</v>
      </c>
      <c r="C15" s="24"/>
      <c r="D15" s="24">
        <v>0</v>
      </c>
      <c r="E15" s="24">
        <v>0</v>
      </c>
      <c r="F15" s="24">
        <v>0</v>
      </c>
      <c r="G15" s="24"/>
    </row>
    <row r="18" spans="1:7" ht="41.25" customHeight="1">
      <c r="A18" s="206" t="s">
        <v>88</v>
      </c>
      <c r="B18" s="206"/>
      <c r="C18" s="206"/>
      <c r="D18" s="206"/>
      <c r="E18" s="206"/>
      <c r="F18" s="206"/>
      <c r="G18" s="206"/>
    </row>
    <row r="19" spans="1:7" ht="27.75" customHeight="1">
      <c r="A19" s="46"/>
      <c r="B19" s="46"/>
      <c r="C19" s="46"/>
      <c r="D19" s="46"/>
      <c r="E19" s="46"/>
      <c r="F19" s="46"/>
      <c r="G19" s="46"/>
    </row>
    <row r="20" spans="1:7" ht="42" customHeight="1">
      <c r="A20" s="166" t="s">
        <v>89</v>
      </c>
      <c r="B20" s="166"/>
      <c r="C20" s="166"/>
      <c r="D20" s="166" t="s">
        <v>49</v>
      </c>
      <c r="E20" s="166"/>
      <c r="F20" s="166"/>
      <c r="G20" s="166"/>
    </row>
    <row r="21" spans="1:7" ht="52.5" customHeight="1">
      <c r="A21" s="166"/>
      <c r="B21" s="166"/>
      <c r="C21" s="166"/>
      <c r="D21" s="34" t="s">
        <v>159</v>
      </c>
      <c r="E21" s="34" t="s">
        <v>166</v>
      </c>
      <c r="F21" s="166" t="s">
        <v>185</v>
      </c>
      <c r="G21" s="166"/>
    </row>
    <row r="22" spans="1:7" ht="36" customHeight="1">
      <c r="A22" s="202" t="s">
        <v>90</v>
      </c>
      <c r="B22" s="202"/>
      <c r="C22" s="202"/>
      <c r="D22" s="89">
        <v>0</v>
      </c>
      <c r="E22" s="89">
        <v>0</v>
      </c>
      <c r="F22" s="199">
        <v>0</v>
      </c>
      <c r="G22" s="199"/>
    </row>
    <row r="23" spans="1:7" ht="26.25" customHeight="1">
      <c r="A23" s="202" t="s">
        <v>91</v>
      </c>
      <c r="B23" s="202"/>
      <c r="C23" s="202"/>
      <c r="D23" s="89">
        <v>0</v>
      </c>
      <c r="E23" s="89">
        <v>0</v>
      </c>
      <c r="F23" s="199">
        <v>0</v>
      </c>
      <c r="G23" s="199"/>
    </row>
  </sheetData>
  <sheetProtection/>
  <mergeCells count="20">
    <mergeCell ref="A1:G1"/>
    <mergeCell ref="A2:G2"/>
    <mergeCell ref="A18:G18"/>
    <mergeCell ref="D20:G20"/>
    <mergeCell ref="A7:G7"/>
    <mergeCell ref="A9:G9"/>
    <mergeCell ref="A3:G3"/>
    <mergeCell ref="A5:G5"/>
    <mergeCell ref="D11:F11"/>
    <mergeCell ref="D4:G4"/>
    <mergeCell ref="F23:G23"/>
    <mergeCell ref="G11:G12"/>
    <mergeCell ref="C11:C12"/>
    <mergeCell ref="B11:B12"/>
    <mergeCell ref="A23:C23"/>
    <mergeCell ref="A22:C22"/>
    <mergeCell ref="F21:G21"/>
    <mergeCell ref="A20:C21"/>
    <mergeCell ref="F22:G22"/>
    <mergeCell ref="A11:A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875" style="0" customWidth="1"/>
    <col min="5" max="5" width="3.875" style="0" customWidth="1"/>
    <col min="6" max="6" width="9.25390625" style="0" customWidth="1"/>
    <col min="7" max="7" width="9.875" style="0" customWidth="1"/>
  </cols>
  <sheetData>
    <row r="1" spans="1:7" s="3" customFormat="1" ht="11.25">
      <c r="A1" s="162" t="s">
        <v>12</v>
      </c>
      <c r="B1" s="162"/>
      <c r="C1" s="162"/>
      <c r="D1" s="162"/>
      <c r="E1" s="162"/>
      <c r="F1" s="162"/>
      <c r="G1" s="162"/>
    </row>
    <row r="2" spans="1:7" s="3" customFormat="1" ht="11.25">
      <c r="A2" s="162" t="s">
        <v>85</v>
      </c>
      <c r="B2" s="162"/>
      <c r="C2" s="162"/>
      <c r="D2" s="162"/>
      <c r="E2" s="162"/>
      <c r="F2" s="162"/>
      <c r="G2" s="162"/>
    </row>
    <row r="3" spans="1:7" s="3" customFormat="1" ht="11.25">
      <c r="A3" s="162" t="s">
        <v>191</v>
      </c>
      <c r="B3" s="162"/>
      <c r="C3" s="162"/>
      <c r="D3" s="162"/>
      <c r="E3" s="162"/>
      <c r="F3" s="162"/>
      <c r="G3" s="162"/>
    </row>
    <row r="4" spans="1:7" s="3" customFormat="1" ht="11.25">
      <c r="A4" s="162" t="s">
        <v>186</v>
      </c>
      <c r="B4" s="162"/>
      <c r="C4" s="162"/>
      <c r="D4" s="162"/>
      <c r="E4" s="162"/>
      <c r="F4" s="162"/>
      <c r="G4" s="162"/>
    </row>
    <row r="5" spans="1:7" s="3" customFormat="1" ht="12.75" customHeight="1">
      <c r="A5" s="162" t="s">
        <v>201</v>
      </c>
      <c r="B5" s="162"/>
      <c r="C5" s="162"/>
      <c r="D5" s="162"/>
      <c r="E5" s="162"/>
      <c r="F5" s="162"/>
      <c r="G5" s="162"/>
    </row>
    <row r="6" spans="1:6" ht="12.75">
      <c r="A6" s="1"/>
      <c r="B6" s="1"/>
      <c r="C6" s="1"/>
      <c r="D6" s="1"/>
      <c r="E6" s="1"/>
      <c r="F6" s="1"/>
    </row>
    <row r="7" spans="1:7" ht="39" customHeight="1">
      <c r="A7" s="164" t="s">
        <v>187</v>
      </c>
      <c r="B7" s="164"/>
      <c r="C7" s="164"/>
      <c r="D7" s="164"/>
      <c r="E7" s="164"/>
      <c r="F7" s="164"/>
      <c r="G7" s="164"/>
    </row>
    <row r="8" spans="1:6" s="3" customFormat="1" ht="11.25">
      <c r="A8" s="4"/>
      <c r="B8" s="4"/>
      <c r="C8" s="4"/>
      <c r="D8" s="4"/>
      <c r="E8" s="4"/>
      <c r="F8" s="4"/>
    </row>
    <row r="9" spans="4:6" s="3" customFormat="1" ht="12.75" customHeight="1">
      <c r="D9" s="165"/>
      <c r="E9" s="165"/>
      <c r="F9" s="165"/>
    </row>
    <row r="10" spans="1:7" ht="12.75">
      <c r="A10" s="166" t="s">
        <v>24</v>
      </c>
      <c r="B10" s="167" t="s">
        <v>14</v>
      </c>
      <c r="C10" s="167" t="s">
        <v>2</v>
      </c>
      <c r="D10" s="167" t="s">
        <v>3</v>
      </c>
      <c r="E10" s="167" t="s">
        <v>4</v>
      </c>
      <c r="F10" s="168" t="s">
        <v>84</v>
      </c>
      <c r="G10" s="168"/>
    </row>
    <row r="11" spans="1:7" ht="12.75">
      <c r="A11" s="166"/>
      <c r="B11" s="167"/>
      <c r="C11" s="167"/>
      <c r="D11" s="167"/>
      <c r="E11" s="167"/>
      <c r="F11" s="34" t="s">
        <v>166</v>
      </c>
      <c r="G11" s="34" t="s">
        <v>185</v>
      </c>
    </row>
    <row r="12" spans="1:7" ht="12.75">
      <c r="A12" s="26">
        <v>1</v>
      </c>
      <c r="B12" s="26">
        <v>3</v>
      </c>
      <c r="C12" s="26">
        <v>4</v>
      </c>
      <c r="D12" s="26">
        <v>5</v>
      </c>
      <c r="E12" s="26">
        <v>6</v>
      </c>
      <c r="F12" s="26">
        <v>7</v>
      </c>
      <c r="G12" s="99">
        <v>8</v>
      </c>
    </row>
    <row r="13" spans="1:7" ht="15">
      <c r="A13" s="105" t="s">
        <v>109</v>
      </c>
      <c r="B13" s="26"/>
      <c r="C13" s="26"/>
      <c r="D13" s="26"/>
      <c r="E13" s="26"/>
      <c r="F13" s="36">
        <f>F14+F48+F58+F43+F63</f>
        <v>2944.0200000000004</v>
      </c>
      <c r="G13" s="36">
        <f>G14+G48+G58+G43+G63</f>
        <v>2915.12</v>
      </c>
    </row>
    <row r="14" spans="1:7" s="25" customFormat="1" ht="24">
      <c r="A14" s="119" t="s">
        <v>5</v>
      </c>
      <c r="B14" s="111" t="s">
        <v>8</v>
      </c>
      <c r="C14" s="111" t="s">
        <v>36</v>
      </c>
      <c r="D14" s="110"/>
      <c r="E14" s="111"/>
      <c r="F14" s="127">
        <f>F15+F19+F34</f>
        <v>2170.7200000000003</v>
      </c>
      <c r="G14" s="127">
        <f>G15+G19+G34</f>
        <v>2173.87</v>
      </c>
    </row>
    <row r="15" spans="1:7" s="25" customFormat="1" ht="24">
      <c r="A15" s="119" t="s">
        <v>19</v>
      </c>
      <c r="B15" s="111" t="s">
        <v>8</v>
      </c>
      <c r="C15" s="111" t="s">
        <v>9</v>
      </c>
      <c r="D15" s="110"/>
      <c r="E15" s="111"/>
      <c r="F15" s="127">
        <f aca="true" t="shared" si="0" ref="F15:G17">F16</f>
        <v>719.7</v>
      </c>
      <c r="G15" s="127">
        <f t="shared" si="0"/>
        <v>720.7</v>
      </c>
    </row>
    <row r="16" spans="1:7" ht="18.75" customHeight="1">
      <c r="A16" s="120" t="s">
        <v>106</v>
      </c>
      <c r="B16" s="115" t="s">
        <v>8</v>
      </c>
      <c r="C16" s="115" t="s">
        <v>9</v>
      </c>
      <c r="D16" s="128">
        <v>9900000000</v>
      </c>
      <c r="E16" s="115"/>
      <c r="F16" s="129">
        <f t="shared" si="0"/>
        <v>719.7</v>
      </c>
      <c r="G16" s="129">
        <f t="shared" si="0"/>
        <v>720.7</v>
      </c>
    </row>
    <row r="17" spans="1:7" ht="18.75" customHeight="1">
      <c r="A17" s="120" t="s">
        <v>22</v>
      </c>
      <c r="B17" s="115" t="s">
        <v>8</v>
      </c>
      <c r="C17" s="115" t="s">
        <v>9</v>
      </c>
      <c r="D17" s="128" t="s">
        <v>117</v>
      </c>
      <c r="E17" s="115"/>
      <c r="F17" s="129">
        <f t="shared" si="0"/>
        <v>719.7</v>
      </c>
      <c r="G17" s="129">
        <f t="shared" si="0"/>
        <v>720.7</v>
      </c>
    </row>
    <row r="18" spans="1:7" s="8" customFormat="1" ht="48">
      <c r="A18" s="121" t="s">
        <v>99</v>
      </c>
      <c r="B18" s="115" t="s">
        <v>8</v>
      </c>
      <c r="C18" s="115" t="s">
        <v>9</v>
      </c>
      <c r="D18" s="128" t="s">
        <v>117</v>
      </c>
      <c r="E18" s="115" t="s">
        <v>98</v>
      </c>
      <c r="F18" s="116">
        <v>719.7</v>
      </c>
      <c r="G18" s="116">
        <v>720.7</v>
      </c>
    </row>
    <row r="19" spans="1:7" s="8" customFormat="1" ht="36">
      <c r="A19" s="108" t="s">
        <v>20</v>
      </c>
      <c r="B19" s="109" t="s">
        <v>8</v>
      </c>
      <c r="C19" s="109" t="s">
        <v>11</v>
      </c>
      <c r="D19" s="130"/>
      <c r="E19" s="109"/>
      <c r="F19" s="112">
        <f>F20</f>
        <v>1400.3200000000002</v>
      </c>
      <c r="G19" s="112">
        <f>G20</f>
        <v>1402.4700000000003</v>
      </c>
    </row>
    <row r="20" spans="1:7" s="22" customFormat="1" ht="15.75" customHeight="1">
      <c r="A20" s="120" t="s">
        <v>106</v>
      </c>
      <c r="B20" s="115" t="s">
        <v>8</v>
      </c>
      <c r="C20" s="115" t="s">
        <v>11</v>
      </c>
      <c r="D20" s="128">
        <v>9900000000</v>
      </c>
      <c r="E20" s="115"/>
      <c r="F20" s="129">
        <f>F21+F28+F25+F31</f>
        <v>1400.3200000000002</v>
      </c>
      <c r="G20" s="129">
        <f>G21+G28+G25+G31</f>
        <v>1402.4700000000003</v>
      </c>
    </row>
    <row r="21" spans="1:7" s="8" customFormat="1" ht="24">
      <c r="A21" s="120" t="s">
        <v>100</v>
      </c>
      <c r="B21" s="114" t="s">
        <v>8</v>
      </c>
      <c r="C21" s="114" t="s">
        <v>11</v>
      </c>
      <c r="D21" s="128">
        <v>9900002040</v>
      </c>
      <c r="E21" s="114"/>
      <c r="F21" s="116">
        <f>F22+F23+F24</f>
        <v>1277.1</v>
      </c>
      <c r="G21" s="116">
        <f>G22+G23+G24</f>
        <v>1279.25</v>
      </c>
    </row>
    <row r="22" spans="1:7" s="8" customFormat="1" ht="48">
      <c r="A22" s="121" t="s">
        <v>99</v>
      </c>
      <c r="B22" s="115" t="s">
        <v>8</v>
      </c>
      <c r="C22" s="115" t="s">
        <v>11</v>
      </c>
      <c r="D22" s="128">
        <v>9900002040</v>
      </c>
      <c r="E22" s="115" t="s">
        <v>98</v>
      </c>
      <c r="F22" s="116">
        <v>917.9</v>
      </c>
      <c r="G22" s="116">
        <v>1076</v>
      </c>
    </row>
    <row r="23" spans="1:7" s="8" customFormat="1" ht="24">
      <c r="A23" s="121" t="s">
        <v>144</v>
      </c>
      <c r="B23" s="115" t="s">
        <v>8</v>
      </c>
      <c r="C23" s="115" t="s">
        <v>11</v>
      </c>
      <c r="D23" s="128">
        <v>9900002040</v>
      </c>
      <c r="E23" s="115" t="s">
        <v>101</v>
      </c>
      <c r="F23" s="116">
        <v>355.2</v>
      </c>
      <c r="G23" s="116">
        <v>199.25</v>
      </c>
    </row>
    <row r="24" spans="1:7" s="8" customFormat="1" ht="19.5" customHeight="1">
      <c r="A24" s="121" t="s">
        <v>103</v>
      </c>
      <c r="B24" s="115" t="s">
        <v>8</v>
      </c>
      <c r="C24" s="115" t="s">
        <v>11</v>
      </c>
      <c r="D24" s="128">
        <v>9900002040</v>
      </c>
      <c r="E24" s="115" t="s">
        <v>102</v>
      </c>
      <c r="F24" s="116">
        <v>4</v>
      </c>
      <c r="G24" s="116">
        <v>4</v>
      </c>
    </row>
    <row r="25" spans="1:7" s="8" customFormat="1" ht="24">
      <c r="A25" s="107" t="s">
        <v>75</v>
      </c>
      <c r="B25" s="115" t="s">
        <v>8</v>
      </c>
      <c r="C25" s="115" t="s">
        <v>11</v>
      </c>
      <c r="D25" s="128">
        <v>9900051180</v>
      </c>
      <c r="E25" s="114"/>
      <c r="F25" s="116">
        <f>F27+F26</f>
        <v>92.9</v>
      </c>
      <c r="G25" s="116">
        <f>G27+G26</f>
        <v>92.9</v>
      </c>
    </row>
    <row r="26" spans="1:7" s="8" customFormat="1" ht="48">
      <c r="A26" s="121" t="s">
        <v>99</v>
      </c>
      <c r="B26" s="115" t="s">
        <v>8</v>
      </c>
      <c r="C26" s="115" t="s">
        <v>11</v>
      </c>
      <c r="D26" s="128">
        <v>9900051180</v>
      </c>
      <c r="E26" s="115" t="s">
        <v>98</v>
      </c>
      <c r="F26" s="116">
        <v>92.64</v>
      </c>
      <c r="G26" s="116">
        <v>92.64</v>
      </c>
    </row>
    <row r="27" spans="1:7" s="8" customFormat="1" ht="24">
      <c r="A27" s="121" t="s">
        <v>144</v>
      </c>
      <c r="B27" s="115" t="s">
        <v>8</v>
      </c>
      <c r="C27" s="115" t="s">
        <v>11</v>
      </c>
      <c r="D27" s="128">
        <v>9900051180</v>
      </c>
      <c r="E27" s="115" t="s">
        <v>101</v>
      </c>
      <c r="F27" s="116">
        <v>0.26</v>
      </c>
      <c r="G27" s="116">
        <v>0.26</v>
      </c>
    </row>
    <row r="28" spans="1:7" s="8" customFormat="1" ht="24">
      <c r="A28" s="122" t="s">
        <v>111</v>
      </c>
      <c r="B28" s="114" t="s">
        <v>8</v>
      </c>
      <c r="C28" s="114" t="s">
        <v>11</v>
      </c>
      <c r="D28" s="128">
        <v>9900059300</v>
      </c>
      <c r="E28" s="114"/>
      <c r="F28" s="116">
        <f>F29+F30</f>
        <v>9.4</v>
      </c>
      <c r="G28" s="116">
        <f>G29+G30</f>
        <v>9.4</v>
      </c>
    </row>
    <row r="29" spans="1:7" s="8" customFormat="1" ht="48">
      <c r="A29" s="121" t="s">
        <v>99</v>
      </c>
      <c r="B29" s="114" t="s">
        <v>8</v>
      </c>
      <c r="C29" s="114" t="s">
        <v>11</v>
      </c>
      <c r="D29" s="128">
        <v>9900059300</v>
      </c>
      <c r="E29" s="115" t="s">
        <v>98</v>
      </c>
      <c r="F29" s="116">
        <v>8.72</v>
      </c>
      <c r="G29" s="116">
        <v>8.72</v>
      </c>
    </row>
    <row r="30" spans="1:7" s="8" customFormat="1" ht="24">
      <c r="A30" s="121" t="s">
        <v>144</v>
      </c>
      <c r="B30" s="114" t="s">
        <v>8</v>
      </c>
      <c r="C30" s="114" t="s">
        <v>11</v>
      </c>
      <c r="D30" s="128">
        <v>9900059300</v>
      </c>
      <c r="E30" s="115" t="s">
        <v>101</v>
      </c>
      <c r="F30" s="116">
        <v>0.68</v>
      </c>
      <c r="G30" s="116">
        <v>0.68</v>
      </c>
    </row>
    <row r="31" spans="1:7" s="8" customFormat="1" ht="63.75" customHeight="1">
      <c r="A31" s="156" t="s">
        <v>200</v>
      </c>
      <c r="B31" s="115" t="s">
        <v>8</v>
      </c>
      <c r="C31" s="115" t="s">
        <v>11</v>
      </c>
      <c r="D31" s="128">
        <v>9900073150</v>
      </c>
      <c r="E31" s="115"/>
      <c r="F31" s="131">
        <f>F32+F33</f>
        <v>20.92</v>
      </c>
      <c r="G31" s="131">
        <f>G32+G33</f>
        <v>20.92</v>
      </c>
    </row>
    <row r="32" spans="1:7" s="8" customFormat="1" ht="48">
      <c r="A32" s="121" t="s">
        <v>99</v>
      </c>
      <c r="B32" s="115" t="s">
        <v>8</v>
      </c>
      <c r="C32" s="115" t="s">
        <v>11</v>
      </c>
      <c r="D32" s="128">
        <v>9900073150</v>
      </c>
      <c r="E32" s="115" t="s">
        <v>98</v>
      </c>
      <c r="F32" s="131">
        <v>14.92</v>
      </c>
      <c r="G32" s="131">
        <v>14.92</v>
      </c>
    </row>
    <row r="33" spans="1:7" s="8" customFormat="1" ht="24">
      <c r="A33" s="121" t="s">
        <v>144</v>
      </c>
      <c r="B33" s="115" t="s">
        <v>8</v>
      </c>
      <c r="C33" s="115" t="s">
        <v>11</v>
      </c>
      <c r="D33" s="128">
        <v>9900073150</v>
      </c>
      <c r="E33" s="115" t="s">
        <v>101</v>
      </c>
      <c r="F33" s="131">
        <v>6</v>
      </c>
      <c r="G33" s="131">
        <v>6</v>
      </c>
    </row>
    <row r="34" spans="1:7" s="8" customFormat="1" ht="17.25" customHeight="1">
      <c r="A34" s="108" t="s">
        <v>38</v>
      </c>
      <c r="B34" s="109" t="s">
        <v>8</v>
      </c>
      <c r="C34" s="109" t="s">
        <v>74</v>
      </c>
      <c r="D34" s="130"/>
      <c r="E34" s="109"/>
      <c r="F34" s="112">
        <f>F35</f>
        <v>50.7</v>
      </c>
      <c r="G34" s="112">
        <f>G35</f>
        <v>50.7</v>
      </c>
    </row>
    <row r="35" spans="1:7" s="8" customFormat="1" ht="17.25" customHeight="1">
      <c r="A35" s="120" t="s">
        <v>106</v>
      </c>
      <c r="B35" s="115" t="s">
        <v>8</v>
      </c>
      <c r="C35" s="115" t="s">
        <v>74</v>
      </c>
      <c r="D35" s="128">
        <v>9900000000</v>
      </c>
      <c r="E35" s="115"/>
      <c r="F35" s="129">
        <f>F39+F36+F41</f>
        <v>50.7</v>
      </c>
      <c r="G35" s="129">
        <f>G39+G36+G41</f>
        <v>50.7</v>
      </c>
    </row>
    <row r="36" spans="1:7" s="8" customFormat="1" ht="17.25" customHeight="1">
      <c r="A36" s="120" t="s">
        <v>93</v>
      </c>
      <c r="B36" s="114" t="s">
        <v>8</v>
      </c>
      <c r="C36" s="114" t="s">
        <v>74</v>
      </c>
      <c r="D36" s="128">
        <v>9900009230</v>
      </c>
      <c r="E36" s="115"/>
      <c r="F36" s="116">
        <f>F38+F37</f>
        <v>26.4</v>
      </c>
      <c r="G36" s="116">
        <f>G38+G37</f>
        <v>26.4</v>
      </c>
    </row>
    <row r="37" spans="1:7" s="8" customFormat="1" ht="25.5" customHeight="1">
      <c r="A37" s="121" t="s">
        <v>144</v>
      </c>
      <c r="B37" s="114" t="s">
        <v>8</v>
      </c>
      <c r="C37" s="114" t="s">
        <v>74</v>
      </c>
      <c r="D37" s="128">
        <v>9900009230</v>
      </c>
      <c r="E37" s="115" t="s">
        <v>101</v>
      </c>
      <c r="F37" s="116">
        <v>20</v>
      </c>
      <c r="G37" s="116">
        <v>20</v>
      </c>
    </row>
    <row r="38" spans="1:7" s="8" customFormat="1" ht="17.25" customHeight="1">
      <c r="A38" s="121" t="s">
        <v>103</v>
      </c>
      <c r="B38" s="114" t="s">
        <v>8</v>
      </c>
      <c r="C38" s="114" t="s">
        <v>74</v>
      </c>
      <c r="D38" s="128">
        <v>9900009230</v>
      </c>
      <c r="E38" s="115" t="s">
        <v>102</v>
      </c>
      <c r="F38" s="116">
        <v>6.4</v>
      </c>
      <c r="G38" s="116">
        <v>6.4</v>
      </c>
    </row>
    <row r="39" spans="1:7" s="8" customFormat="1" ht="48">
      <c r="A39" s="123" t="s">
        <v>112</v>
      </c>
      <c r="B39" s="114" t="s">
        <v>8</v>
      </c>
      <c r="C39" s="114" t="s">
        <v>74</v>
      </c>
      <c r="D39" s="128">
        <v>9900024030</v>
      </c>
      <c r="E39" s="114"/>
      <c r="F39" s="116">
        <f>F40</f>
        <v>9.6</v>
      </c>
      <c r="G39" s="116">
        <f>G40</f>
        <v>9.6</v>
      </c>
    </row>
    <row r="40" spans="1:7" s="8" customFormat="1" ht="16.5" customHeight="1">
      <c r="A40" s="118" t="s">
        <v>35</v>
      </c>
      <c r="B40" s="114" t="s">
        <v>8</v>
      </c>
      <c r="C40" s="114" t="s">
        <v>74</v>
      </c>
      <c r="D40" s="128">
        <v>9900024030</v>
      </c>
      <c r="E40" s="114" t="s">
        <v>104</v>
      </c>
      <c r="F40" s="116">
        <v>9.6</v>
      </c>
      <c r="G40" s="116">
        <v>9.6</v>
      </c>
    </row>
    <row r="41" spans="1:7" s="8" customFormat="1" ht="60">
      <c r="A41" s="123" t="s">
        <v>116</v>
      </c>
      <c r="B41" s="114" t="s">
        <v>8</v>
      </c>
      <c r="C41" s="114" t="s">
        <v>74</v>
      </c>
      <c r="D41" s="128">
        <v>9900024040</v>
      </c>
      <c r="E41" s="114"/>
      <c r="F41" s="116">
        <f>F42</f>
        <v>14.7</v>
      </c>
      <c r="G41" s="116">
        <f>G42</f>
        <v>14.7</v>
      </c>
    </row>
    <row r="42" spans="1:7" s="8" customFormat="1" ht="12.75" customHeight="1">
      <c r="A42" s="118" t="s">
        <v>35</v>
      </c>
      <c r="B42" s="114" t="s">
        <v>8</v>
      </c>
      <c r="C42" s="114" t="s">
        <v>74</v>
      </c>
      <c r="D42" s="128">
        <v>9900024040</v>
      </c>
      <c r="E42" s="114" t="s">
        <v>104</v>
      </c>
      <c r="F42" s="116">
        <v>14.7</v>
      </c>
      <c r="G42" s="116">
        <v>14.7</v>
      </c>
    </row>
    <row r="43" spans="1:7" s="84" customFormat="1" ht="24">
      <c r="A43" s="108" t="s">
        <v>118</v>
      </c>
      <c r="B43" s="109" t="s">
        <v>17</v>
      </c>
      <c r="C43" s="109" t="s">
        <v>36</v>
      </c>
      <c r="D43" s="110"/>
      <c r="E43" s="111"/>
      <c r="F43" s="112">
        <f aca="true" t="shared" si="1" ref="F43:G46">F44</f>
        <v>0.3</v>
      </c>
      <c r="G43" s="112">
        <f t="shared" si="1"/>
        <v>0.3</v>
      </c>
    </row>
    <row r="44" spans="1:7" s="84" customFormat="1" ht="24">
      <c r="A44" s="108" t="s">
        <v>119</v>
      </c>
      <c r="B44" s="109" t="s">
        <v>17</v>
      </c>
      <c r="C44" s="109" t="s">
        <v>94</v>
      </c>
      <c r="D44" s="110"/>
      <c r="E44" s="111"/>
      <c r="F44" s="112">
        <f t="shared" si="1"/>
        <v>0.3</v>
      </c>
      <c r="G44" s="112">
        <f t="shared" si="1"/>
        <v>0.3</v>
      </c>
    </row>
    <row r="45" spans="1:7" s="84" customFormat="1" ht="15.75" customHeight="1">
      <c r="A45" s="113" t="s">
        <v>106</v>
      </c>
      <c r="B45" s="114" t="s">
        <v>17</v>
      </c>
      <c r="C45" s="114" t="s">
        <v>94</v>
      </c>
      <c r="D45" s="128">
        <v>9900000000</v>
      </c>
      <c r="E45" s="115"/>
      <c r="F45" s="116">
        <f t="shared" si="1"/>
        <v>0.3</v>
      </c>
      <c r="G45" s="116">
        <f t="shared" si="1"/>
        <v>0.3</v>
      </c>
    </row>
    <row r="46" spans="1:7" s="84" customFormat="1" ht="60">
      <c r="A46" s="117" t="s">
        <v>120</v>
      </c>
      <c r="B46" s="114" t="s">
        <v>17</v>
      </c>
      <c r="C46" s="114" t="s">
        <v>94</v>
      </c>
      <c r="D46" s="128">
        <v>9900024070</v>
      </c>
      <c r="E46" s="115"/>
      <c r="F46" s="116">
        <f t="shared" si="1"/>
        <v>0.3</v>
      </c>
      <c r="G46" s="116">
        <f t="shared" si="1"/>
        <v>0.3</v>
      </c>
    </row>
    <row r="47" spans="1:7" s="84" customFormat="1" ht="15" customHeight="1">
      <c r="A47" s="118" t="s">
        <v>35</v>
      </c>
      <c r="B47" s="114" t="s">
        <v>17</v>
      </c>
      <c r="C47" s="114" t="s">
        <v>94</v>
      </c>
      <c r="D47" s="128">
        <v>9900024070</v>
      </c>
      <c r="E47" s="115" t="s">
        <v>104</v>
      </c>
      <c r="F47" s="116">
        <v>0.3</v>
      </c>
      <c r="G47" s="116">
        <v>0.3</v>
      </c>
    </row>
    <row r="48" spans="1:7" s="84" customFormat="1" ht="15" customHeight="1">
      <c r="A48" s="108" t="s">
        <v>6</v>
      </c>
      <c r="B48" s="109" t="s">
        <v>10</v>
      </c>
      <c r="C48" s="109" t="s">
        <v>36</v>
      </c>
      <c r="D48" s="128"/>
      <c r="E48" s="114"/>
      <c r="F48" s="112">
        <f>F49</f>
        <v>200</v>
      </c>
      <c r="G48" s="112">
        <f>G49</f>
        <v>93.95</v>
      </c>
    </row>
    <row r="49" spans="1:7" s="8" customFormat="1" ht="15" customHeight="1">
      <c r="A49" s="108" t="s">
        <v>21</v>
      </c>
      <c r="B49" s="109" t="s">
        <v>10</v>
      </c>
      <c r="C49" s="109" t="s">
        <v>17</v>
      </c>
      <c r="D49" s="130"/>
      <c r="E49" s="109"/>
      <c r="F49" s="112">
        <f>F50</f>
        <v>200</v>
      </c>
      <c r="G49" s="112">
        <f>G50</f>
        <v>93.95</v>
      </c>
    </row>
    <row r="50" spans="1:7" s="8" customFormat="1" ht="15" customHeight="1">
      <c r="A50" s="120" t="s">
        <v>106</v>
      </c>
      <c r="B50" s="114" t="s">
        <v>10</v>
      </c>
      <c r="C50" s="114" t="s">
        <v>17</v>
      </c>
      <c r="D50" s="128">
        <v>9900000000</v>
      </c>
      <c r="E50" s="114"/>
      <c r="F50" s="116">
        <f>F51+F55+F53</f>
        <v>200</v>
      </c>
      <c r="G50" s="116">
        <f>G51+G55+G53</f>
        <v>93.95</v>
      </c>
    </row>
    <row r="51" spans="1:7" s="22" customFormat="1" ht="15" customHeight="1">
      <c r="A51" s="107" t="s">
        <v>23</v>
      </c>
      <c r="B51" s="114" t="s">
        <v>10</v>
      </c>
      <c r="C51" s="114" t="s">
        <v>17</v>
      </c>
      <c r="D51" s="128">
        <v>9900060010</v>
      </c>
      <c r="E51" s="114"/>
      <c r="F51" s="116">
        <f>F52</f>
        <v>160</v>
      </c>
      <c r="G51" s="116">
        <f>G52</f>
        <v>56.28</v>
      </c>
    </row>
    <row r="52" spans="1:7" s="22" customFormat="1" ht="24">
      <c r="A52" s="121" t="s">
        <v>144</v>
      </c>
      <c r="B52" s="114" t="s">
        <v>10</v>
      </c>
      <c r="C52" s="114" t="s">
        <v>17</v>
      </c>
      <c r="D52" s="128">
        <v>9900060010</v>
      </c>
      <c r="E52" s="114" t="s">
        <v>101</v>
      </c>
      <c r="F52" s="116">
        <v>160</v>
      </c>
      <c r="G52" s="116">
        <v>56.28</v>
      </c>
    </row>
    <row r="53" spans="1:7" s="22" customFormat="1" ht="12.75" customHeight="1">
      <c r="A53" s="160" t="s">
        <v>167</v>
      </c>
      <c r="B53" s="114" t="s">
        <v>10</v>
      </c>
      <c r="C53" s="114" t="s">
        <v>17</v>
      </c>
      <c r="D53" s="128">
        <v>9900060020</v>
      </c>
      <c r="E53" s="114"/>
      <c r="F53" s="116">
        <f>F54</f>
        <v>10</v>
      </c>
      <c r="G53" s="116">
        <f>G54</f>
        <v>10</v>
      </c>
    </row>
    <row r="54" spans="1:7" s="22" customFormat="1" ht="24">
      <c r="A54" s="121" t="s">
        <v>144</v>
      </c>
      <c r="B54" s="114" t="s">
        <v>10</v>
      </c>
      <c r="C54" s="114" t="s">
        <v>17</v>
      </c>
      <c r="D54" s="128">
        <v>9900060020</v>
      </c>
      <c r="E54" s="114" t="s">
        <v>101</v>
      </c>
      <c r="F54" s="116">
        <v>10</v>
      </c>
      <c r="G54" s="116">
        <v>10</v>
      </c>
    </row>
    <row r="55" spans="1:7" s="22" customFormat="1" ht="12.75">
      <c r="A55" s="107" t="s">
        <v>105</v>
      </c>
      <c r="B55" s="132" t="s">
        <v>10</v>
      </c>
      <c r="C55" s="132" t="s">
        <v>17</v>
      </c>
      <c r="D55" s="128">
        <v>9900060050</v>
      </c>
      <c r="E55" s="132"/>
      <c r="F55" s="133">
        <f>F57+F56</f>
        <v>30</v>
      </c>
      <c r="G55" s="133">
        <f>G57+G56</f>
        <v>27.669999999999998</v>
      </c>
    </row>
    <row r="56" spans="1:7" s="22" customFormat="1" ht="48">
      <c r="A56" s="121" t="s">
        <v>99</v>
      </c>
      <c r="B56" s="132" t="s">
        <v>10</v>
      </c>
      <c r="C56" s="132" t="s">
        <v>17</v>
      </c>
      <c r="D56" s="128">
        <v>9900060050</v>
      </c>
      <c r="E56" s="132" t="s">
        <v>98</v>
      </c>
      <c r="F56" s="134">
        <v>17</v>
      </c>
      <c r="G56" s="134">
        <v>20.4</v>
      </c>
    </row>
    <row r="57" spans="1:7" s="8" customFormat="1" ht="24">
      <c r="A57" s="121" t="s">
        <v>144</v>
      </c>
      <c r="B57" s="132" t="s">
        <v>10</v>
      </c>
      <c r="C57" s="132" t="s">
        <v>17</v>
      </c>
      <c r="D57" s="128">
        <v>9900060050</v>
      </c>
      <c r="E57" s="132" t="s">
        <v>101</v>
      </c>
      <c r="F57" s="134">
        <v>13</v>
      </c>
      <c r="G57" s="134">
        <v>7.27</v>
      </c>
    </row>
    <row r="58" spans="1:7" s="8" customFormat="1" ht="12.75">
      <c r="A58" s="124" t="s">
        <v>7</v>
      </c>
      <c r="B58" s="135" t="s">
        <v>16</v>
      </c>
      <c r="C58" s="135" t="s">
        <v>36</v>
      </c>
      <c r="D58" s="136"/>
      <c r="E58" s="137"/>
      <c r="F58" s="138">
        <f aca="true" t="shared" si="2" ref="F58:G61">F59</f>
        <v>500</v>
      </c>
      <c r="G58" s="144">
        <f t="shared" si="2"/>
        <v>500</v>
      </c>
    </row>
    <row r="59" spans="1:7" s="8" customFormat="1" ht="12.75">
      <c r="A59" s="124" t="s">
        <v>18</v>
      </c>
      <c r="B59" s="139">
        <v>10</v>
      </c>
      <c r="C59" s="139" t="s">
        <v>8</v>
      </c>
      <c r="D59" s="140"/>
      <c r="E59" s="139"/>
      <c r="F59" s="138">
        <f t="shared" si="2"/>
        <v>500</v>
      </c>
      <c r="G59" s="144">
        <f t="shared" si="2"/>
        <v>500</v>
      </c>
    </row>
    <row r="60" spans="1:7" s="8" customFormat="1" ht="12.75">
      <c r="A60" s="120" t="s">
        <v>106</v>
      </c>
      <c r="B60" s="141">
        <v>10</v>
      </c>
      <c r="C60" s="141" t="s">
        <v>8</v>
      </c>
      <c r="D60" s="128">
        <v>9900000000</v>
      </c>
      <c r="E60" s="141"/>
      <c r="F60" s="142">
        <f t="shared" si="2"/>
        <v>500</v>
      </c>
      <c r="G60" s="134">
        <f t="shared" si="2"/>
        <v>500</v>
      </c>
    </row>
    <row r="61" spans="1:7" s="8" customFormat="1" ht="36">
      <c r="A61" s="125" t="s">
        <v>110</v>
      </c>
      <c r="B61" s="141" t="s">
        <v>16</v>
      </c>
      <c r="C61" s="141" t="s">
        <v>8</v>
      </c>
      <c r="D61" s="146">
        <v>9900010490</v>
      </c>
      <c r="E61" s="141"/>
      <c r="F61" s="142">
        <f t="shared" si="2"/>
        <v>500</v>
      </c>
      <c r="G61" s="142">
        <f t="shared" si="2"/>
        <v>500</v>
      </c>
    </row>
    <row r="62" spans="1:7" s="22" customFormat="1" ht="12.75">
      <c r="A62" s="126" t="s">
        <v>107</v>
      </c>
      <c r="B62" s="141" t="s">
        <v>16</v>
      </c>
      <c r="C62" s="141" t="s">
        <v>8</v>
      </c>
      <c r="D62" s="146">
        <v>9900010490</v>
      </c>
      <c r="E62" s="141">
        <v>300</v>
      </c>
      <c r="F62" s="142">
        <v>500</v>
      </c>
      <c r="G62" s="142">
        <v>500</v>
      </c>
    </row>
    <row r="63" spans="1:7" s="8" customFormat="1" ht="12.75">
      <c r="A63" s="145" t="s">
        <v>95</v>
      </c>
      <c r="B63" s="139">
        <v>99</v>
      </c>
      <c r="C63" s="137" t="s">
        <v>36</v>
      </c>
      <c r="D63" s="139"/>
      <c r="E63" s="139"/>
      <c r="F63" s="138">
        <f>F64</f>
        <v>73</v>
      </c>
      <c r="G63" s="138">
        <f>G64</f>
        <v>147</v>
      </c>
    </row>
    <row r="64" spans="1:7" s="8" customFormat="1" ht="12.75">
      <c r="A64" s="145" t="s">
        <v>95</v>
      </c>
      <c r="B64" s="139">
        <v>99</v>
      </c>
      <c r="C64" s="139">
        <v>99</v>
      </c>
      <c r="D64" s="139"/>
      <c r="E64" s="139"/>
      <c r="F64" s="138">
        <f>F65</f>
        <v>73</v>
      </c>
      <c r="G64" s="138">
        <f>G65</f>
        <v>147</v>
      </c>
    </row>
    <row r="65" spans="1:7" s="8" customFormat="1" ht="12.75">
      <c r="A65" s="125" t="s">
        <v>95</v>
      </c>
      <c r="B65" s="141">
        <v>99</v>
      </c>
      <c r="C65" s="141">
        <v>99</v>
      </c>
      <c r="D65" s="128">
        <v>9900099990</v>
      </c>
      <c r="E65" s="141">
        <v>800</v>
      </c>
      <c r="F65" s="142">
        <v>73</v>
      </c>
      <c r="G65" s="142">
        <v>147</v>
      </c>
    </row>
  </sheetData>
  <sheetProtection/>
  <mergeCells count="13">
    <mergeCell ref="A1:G1"/>
    <mergeCell ref="A2:G2"/>
    <mergeCell ref="A3:G3"/>
    <mergeCell ref="A4:G4"/>
    <mergeCell ref="A5:G5"/>
    <mergeCell ref="A7:G7"/>
    <mergeCell ref="D9:F9"/>
    <mergeCell ref="A10:A11"/>
    <mergeCell ref="B10:B11"/>
    <mergeCell ref="C10:C11"/>
    <mergeCell ref="D10:D11"/>
    <mergeCell ref="E10:E11"/>
    <mergeCell ref="F10:G10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SheetLayoutView="100" zoomScalePageLayoutView="0" workbookViewId="0" topLeftCell="A1">
      <selection activeCell="B5" sqref="B5:G5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625" style="0" customWidth="1"/>
    <col min="6" max="6" width="3.875" style="0" customWidth="1"/>
    <col min="7" max="7" width="9.25390625" style="0" customWidth="1"/>
  </cols>
  <sheetData>
    <row r="1" spans="1:7" s="3" customFormat="1" ht="11.25">
      <c r="A1" s="162" t="s">
        <v>15</v>
      </c>
      <c r="B1" s="162"/>
      <c r="C1" s="162"/>
      <c r="D1" s="162"/>
      <c r="E1" s="162"/>
      <c r="F1" s="162"/>
      <c r="G1" s="162"/>
    </row>
    <row r="2" spans="1:7" s="3" customFormat="1" ht="11.25">
      <c r="A2" s="162" t="s">
        <v>85</v>
      </c>
      <c r="B2" s="162"/>
      <c r="C2" s="162"/>
      <c r="D2" s="162"/>
      <c r="E2" s="162"/>
      <c r="F2" s="162"/>
      <c r="G2" s="162"/>
    </row>
    <row r="3" spans="1:7" s="3" customFormat="1" ht="11.25">
      <c r="A3" s="162" t="s">
        <v>191</v>
      </c>
      <c r="B3" s="162"/>
      <c r="C3" s="162"/>
      <c r="D3" s="162"/>
      <c r="E3" s="162"/>
      <c r="F3" s="162"/>
      <c r="G3" s="162"/>
    </row>
    <row r="4" spans="1:7" s="3" customFormat="1" ht="11.25">
      <c r="A4" s="162" t="s">
        <v>186</v>
      </c>
      <c r="B4" s="162"/>
      <c r="C4" s="162"/>
      <c r="D4" s="162"/>
      <c r="E4" s="162"/>
      <c r="F4" s="162"/>
      <c r="G4" s="162"/>
    </row>
    <row r="5" spans="1:7" s="3" customFormat="1" ht="11.25">
      <c r="A5" s="4"/>
      <c r="B5" s="162" t="s">
        <v>201</v>
      </c>
      <c r="C5" s="162"/>
      <c r="D5" s="162"/>
      <c r="E5" s="162"/>
      <c r="F5" s="162"/>
      <c r="G5" s="162"/>
    </row>
    <row r="6" spans="1:7" ht="12.75">
      <c r="A6" s="1"/>
      <c r="B6" s="1"/>
      <c r="C6" s="1"/>
      <c r="D6" s="1"/>
      <c r="E6" s="1"/>
      <c r="F6" s="1"/>
      <c r="G6" s="1"/>
    </row>
    <row r="7" spans="1:7" ht="24.75" customHeight="1">
      <c r="A7" s="164" t="s">
        <v>193</v>
      </c>
      <c r="B7" s="164"/>
      <c r="C7" s="164"/>
      <c r="D7" s="164"/>
      <c r="E7" s="164"/>
      <c r="F7" s="164"/>
      <c r="G7" s="164"/>
    </row>
    <row r="8" spans="1:7" s="3" customFormat="1" ht="11.25">
      <c r="A8" s="4"/>
      <c r="B8" s="4"/>
      <c r="C8" s="4"/>
      <c r="D8" s="4"/>
      <c r="E8" s="4"/>
      <c r="F8" s="4"/>
      <c r="G8" s="4"/>
    </row>
    <row r="9" spans="5:7" s="3" customFormat="1" ht="12.75" customHeight="1">
      <c r="E9" s="161"/>
      <c r="F9" s="161"/>
      <c r="G9" s="161"/>
    </row>
    <row r="10" spans="1:7" ht="38.25">
      <c r="A10" s="34" t="s">
        <v>24</v>
      </c>
      <c r="B10" s="78" t="s">
        <v>13</v>
      </c>
      <c r="C10" s="78" t="s">
        <v>14</v>
      </c>
      <c r="D10" s="78" t="s">
        <v>2</v>
      </c>
      <c r="E10" s="78" t="s">
        <v>3</v>
      </c>
      <c r="F10" s="78" t="s">
        <v>4</v>
      </c>
      <c r="G10" s="26" t="s">
        <v>84</v>
      </c>
    </row>
    <row r="11" spans="1:7" ht="12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</row>
    <row r="12" spans="1:7" ht="18" customHeight="1">
      <c r="A12" s="102" t="s">
        <v>86</v>
      </c>
      <c r="B12" s="13" t="s">
        <v>37</v>
      </c>
      <c r="C12" s="27"/>
      <c r="D12" s="27"/>
      <c r="E12" s="27"/>
      <c r="F12" s="27"/>
      <c r="G12" s="36">
        <f>G13+G49+G59+G42</f>
        <v>3558.42</v>
      </c>
    </row>
    <row r="13" spans="1:7" s="25" customFormat="1" ht="24">
      <c r="A13" s="119" t="s">
        <v>5</v>
      </c>
      <c r="B13" s="17"/>
      <c r="C13" s="111" t="s">
        <v>8</v>
      </c>
      <c r="D13" s="111" t="s">
        <v>36</v>
      </c>
      <c r="E13" s="110"/>
      <c r="F13" s="111"/>
      <c r="G13" s="127">
        <f>G14+G18+G33</f>
        <v>2775.46</v>
      </c>
    </row>
    <row r="14" spans="1:7" s="25" customFormat="1" ht="24">
      <c r="A14" s="119" t="s">
        <v>19</v>
      </c>
      <c r="B14" s="17"/>
      <c r="C14" s="111" t="s">
        <v>8</v>
      </c>
      <c r="D14" s="111" t="s">
        <v>9</v>
      </c>
      <c r="E14" s="110"/>
      <c r="F14" s="111"/>
      <c r="G14" s="127">
        <f>G15</f>
        <v>720.9</v>
      </c>
    </row>
    <row r="15" spans="1:7" s="25" customFormat="1" ht="15.75" customHeight="1">
      <c r="A15" s="120" t="s">
        <v>106</v>
      </c>
      <c r="B15" s="18"/>
      <c r="C15" s="115" t="s">
        <v>8</v>
      </c>
      <c r="D15" s="115" t="s">
        <v>9</v>
      </c>
      <c r="E15" s="128">
        <v>9900000000</v>
      </c>
      <c r="F15" s="115"/>
      <c r="G15" s="129">
        <f>G16</f>
        <v>720.9</v>
      </c>
    </row>
    <row r="16" spans="1:7" ht="14.25" customHeight="1">
      <c r="A16" s="120" t="s">
        <v>22</v>
      </c>
      <c r="B16" s="18"/>
      <c r="C16" s="115" t="s">
        <v>8</v>
      </c>
      <c r="D16" s="115" t="s">
        <v>9</v>
      </c>
      <c r="E16" s="128" t="s">
        <v>117</v>
      </c>
      <c r="F16" s="115"/>
      <c r="G16" s="129">
        <f>G17</f>
        <v>720.9</v>
      </c>
    </row>
    <row r="17" spans="1:7" s="8" customFormat="1" ht="48">
      <c r="A17" s="121" t="s">
        <v>99</v>
      </c>
      <c r="B17" s="14"/>
      <c r="C17" s="115" t="s">
        <v>8</v>
      </c>
      <c r="D17" s="115" t="s">
        <v>9</v>
      </c>
      <c r="E17" s="128" t="s">
        <v>117</v>
      </c>
      <c r="F17" s="115" t="s">
        <v>98</v>
      </c>
      <c r="G17" s="116">
        <v>720.9</v>
      </c>
    </row>
    <row r="18" spans="1:7" s="22" customFormat="1" ht="36">
      <c r="A18" s="108" t="s">
        <v>20</v>
      </c>
      <c r="B18" s="21"/>
      <c r="C18" s="109" t="s">
        <v>8</v>
      </c>
      <c r="D18" s="109" t="s">
        <v>11</v>
      </c>
      <c r="E18" s="130"/>
      <c r="F18" s="109"/>
      <c r="G18" s="112">
        <f>G19</f>
        <v>2004.5600000000002</v>
      </c>
    </row>
    <row r="19" spans="1:7" s="25" customFormat="1" ht="15.75" customHeight="1">
      <c r="A19" s="120" t="s">
        <v>106</v>
      </c>
      <c r="B19" s="18"/>
      <c r="C19" s="115" t="s">
        <v>8</v>
      </c>
      <c r="D19" s="115" t="s">
        <v>11</v>
      </c>
      <c r="E19" s="128">
        <v>9900000000</v>
      </c>
      <c r="F19" s="115"/>
      <c r="G19" s="129">
        <f>G20+G27+G24+G30</f>
        <v>2004.5600000000002</v>
      </c>
    </row>
    <row r="20" spans="1:7" s="8" customFormat="1" ht="24">
      <c r="A20" s="120" t="s">
        <v>100</v>
      </c>
      <c r="B20" s="19"/>
      <c r="C20" s="114" t="s">
        <v>8</v>
      </c>
      <c r="D20" s="114" t="s">
        <v>11</v>
      </c>
      <c r="E20" s="128">
        <v>9900002040</v>
      </c>
      <c r="F20" s="114"/>
      <c r="G20" s="116">
        <f>G21+G22+G23</f>
        <v>1881.94</v>
      </c>
    </row>
    <row r="21" spans="1:7" s="8" customFormat="1" ht="48">
      <c r="A21" s="121" t="s">
        <v>99</v>
      </c>
      <c r="B21" s="14"/>
      <c r="C21" s="115" t="s">
        <v>8</v>
      </c>
      <c r="D21" s="115" t="s">
        <v>11</v>
      </c>
      <c r="E21" s="128">
        <v>9900002040</v>
      </c>
      <c r="F21" s="115" t="s">
        <v>98</v>
      </c>
      <c r="G21" s="116">
        <v>1415.7</v>
      </c>
    </row>
    <row r="22" spans="1:7" s="8" customFormat="1" ht="24">
      <c r="A22" s="121" t="s">
        <v>144</v>
      </c>
      <c r="B22" s="14"/>
      <c r="C22" s="115" t="s">
        <v>8</v>
      </c>
      <c r="D22" s="115" t="s">
        <v>11</v>
      </c>
      <c r="E22" s="128">
        <v>9900002040</v>
      </c>
      <c r="F22" s="115" t="s">
        <v>101</v>
      </c>
      <c r="G22" s="116">
        <v>462.24</v>
      </c>
    </row>
    <row r="23" spans="1:7" s="8" customFormat="1" ht="12.75" customHeight="1">
      <c r="A23" s="121" t="s">
        <v>103</v>
      </c>
      <c r="B23" s="14"/>
      <c r="C23" s="115" t="s">
        <v>8</v>
      </c>
      <c r="D23" s="115" t="s">
        <v>11</v>
      </c>
      <c r="E23" s="128">
        <v>9900002040</v>
      </c>
      <c r="F23" s="115" t="s">
        <v>102</v>
      </c>
      <c r="G23" s="116">
        <v>4</v>
      </c>
    </row>
    <row r="24" spans="1:7" s="8" customFormat="1" ht="24">
      <c r="A24" s="107" t="s">
        <v>75</v>
      </c>
      <c r="B24" s="13"/>
      <c r="C24" s="115" t="s">
        <v>8</v>
      </c>
      <c r="D24" s="115" t="s">
        <v>11</v>
      </c>
      <c r="E24" s="128">
        <v>9900051180</v>
      </c>
      <c r="F24" s="114"/>
      <c r="G24" s="116">
        <f>G26+G25</f>
        <v>92.9</v>
      </c>
    </row>
    <row r="25" spans="1:7" s="8" customFormat="1" ht="48">
      <c r="A25" s="121" t="s">
        <v>99</v>
      </c>
      <c r="B25" s="14"/>
      <c r="C25" s="115" t="s">
        <v>8</v>
      </c>
      <c r="D25" s="115" t="s">
        <v>11</v>
      </c>
      <c r="E25" s="128">
        <v>9900051180</v>
      </c>
      <c r="F25" s="115" t="s">
        <v>98</v>
      </c>
      <c r="G25" s="116">
        <v>92.64</v>
      </c>
    </row>
    <row r="26" spans="1:7" s="8" customFormat="1" ht="24">
      <c r="A26" s="121" t="s">
        <v>144</v>
      </c>
      <c r="B26" s="14"/>
      <c r="C26" s="115" t="s">
        <v>8</v>
      </c>
      <c r="D26" s="115" t="s">
        <v>11</v>
      </c>
      <c r="E26" s="128">
        <v>9900051180</v>
      </c>
      <c r="F26" s="115" t="s">
        <v>101</v>
      </c>
      <c r="G26" s="116">
        <v>0.26</v>
      </c>
    </row>
    <row r="27" spans="1:7" s="8" customFormat="1" ht="24">
      <c r="A27" s="122" t="s">
        <v>111</v>
      </c>
      <c r="B27" s="14"/>
      <c r="C27" s="114" t="s">
        <v>8</v>
      </c>
      <c r="D27" s="114" t="s">
        <v>11</v>
      </c>
      <c r="E27" s="128">
        <v>9900059300</v>
      </c>
      <c r="F27" s="114"/>
      <c r="G27" s="116">
        <f>G28+G29</f>
        <v>9.24</v>
      </c>
    </row>
    <row r="28" spans="1:7" s="22" customFormat="1" ht="48">
      <c r="A28" s="121" t="s">
        <v>99</v>
      </c>
      <c r="B28" s="21"/>
      <c r="C28" s="114" t="s">
        <v>8</v>
      </c>
      <c r="D28" s="114" t="s">
        <v>11</v>
      </c>
      <c r="E28" s="128">
        <v>9900059300</v>
      </c>
      <c r="F28" s="115" t="s">
        <v>98</v>
      </c>
      <c r="G28" s="116">
        <v>8.46</v>
      </c>
    </row>
    <row r="29" spans="1:7" s="22" customFormat="1" ht="24">
      <c r="A29" s="121" t="s">
        <v>144</v>
      </c>
      <c r="B29" s="18"/>
      <c r="C29" s="114" t="s">
        <v>8</v>
      </c>
      <c r="D29" s="114" t="s">
        <v>11</v>
      </c>
      <c r="E29" s="128">
        <v>9900059300</v>
      </c>
      <c r="F29" s="115" t="s">
        <v>101</v>
      </c>
      <c r="G29" s="116">
        <v>0.78</v>
      </c>
    </row>
    <row r="30" spans="1:7" s="22" customFormat="1" ht="65.25" customHeight="1">
      <c r="A30" s="156" t="s">
        <v>200</v>
      </c>
      <c r="B30" s="20"/>
      <c r="C30" s="115" t="s">
        <v>8</v>
      </c>
      <c r="D30" s="115" t="s">
        <v>11</v>
      </c>
      <c r="E30" s="128">
        <v>9900073150</v>
      </c>
      <c r="F30" s="115"/>
      <c r="G30" s="131">
        <f>G31+G32</f>
        <v>20.48</v>
      </c>
    </row>
    <row r="31" spans="1:7" s="22" customFormat="1" ht="48">
      <c r="A31" s="121" t="s">
        <v>99</v>
      </c>
      <c r="B31" s="20"/>
      <c r="C31" s="115" t="s">
        <v>8</v>
      </c>
      <c r="D31" s="115" t="s">
        <v>11</v>
      </c>
      <c r="E31" s="128">
        <v>9900073150</v>
      </c>
      <c r="F31" s="115" t="s">
        <v>98</v>
      </c>
      <c r="G31" s="131">
        <v>14.48</v>
      </c>
    </row>
    <row r="32" spans="1:7" s="22" customFormat="1" ht="24">
      <c r="A32" s="121" t="s">
        <v>144</v>
      </c>
      <c r="B32" s="20"/>
      <c r="C32" s="115" t="s">
        <v>8</v>
      </c>
      <c r="D32" s="115" t="s">
        <v>11</v>
      </c>
      <c r="E32" s="128">
        <v>9900073150</v>
      </c>
      <c r="F32" s="115" t="s">
        <v>101</v>
      </c>
      <c r="G32" s="131">
        <v>6</v>
      </c>
    </row>
    <row r="33" spans="1:7" s="22" customFormat="1" ht="21" customHeight="1">
      <c r="A33" s="108" t="s">
        <v>38</v>
      </c>
      <c r="B33" s="20"/>
      <c r="C33" s="109" t="s">
        <v>8</v>
      </c>
      <c r="D33" s="109" t="s">
        <v>74</v>
      </c>
      <c r="E33" s="130"/>
      <c r="F33" s="109"/>
      <c r="G33" s="112">
        <f>G34</f>
        <v>50</v>
      </c>
    </row>
    <row r="34" spans="1:7" s="84" customFormat="1" ht="15.75" customHeight="1">
      <c r="A34" s="120" t="s">
        <v>106</v>
      </c>
      <c r="B34" s="20"/>
      <c r="C34" s="115" t="s">
        <v>8</v>
      </c>
      <c r="D34" s="115" t="s">
        <v>74</v>
      </c>
      <c r="E34" s="128">
        <v>9900000000</v>
      </c>
      <c r="F34" s="115"/>
      <c r="G34" s="129">
        <f>G38+G35+G40</f>
        <v>50</v>
      </c>
    </row>
    <row r="35" spans="1:7" s="84" customFormat="1" ht="19.5" customHeight="1">
      <c r="A35" s="120" t="s">
        <v>93</v>
      </c>
      <c r="B35" s="20"/>
      <c r="C35" s="114" t="s">
        <v>8</v>
      </c>
      <c r="D35" s="114" t="s">
        <v>74</v>
      </c>
      <c r="E35" s="128">
        <v>9900009230</v>
      </c>
      <c r="F35" s="115"/>
      <c r="G35" s="116">
        <f>G37+G36</f>
        <v>26.4</v>
      </c>
    </row>
    <row r="36" spans="1:7" s="84" customFormat="1" ht="27" customHeight="1">
      <c r="A36" s="121" t="s">
        <v>144</v>
      </c>
      <c r="B36" s="20"/>
      <c r="C36" s="114" t="s">
        <v>8</v>
      </c>
      <c r="D36" s="114" t="s">
        <v>74</v>
      </c>
      <c r="E36" s="128">
        <v>9900009230</v>
      </c>
      <c r="F36" s="115" t="s">
        <v>101</v>
      </c>
      <c r="G36" s="116">
        <v>20</v>
      </c>
    </row>
    <row r="37" spans="1:7" s="22" customFormat="1" ht="15" customHeight="1">
      <c r="A37" s="121" t="s">
        <v>103</v>
      </c>
      <c r="B37" s="21"/>
      <c r="C37" s="114" t="s">
        <v>8</v>
      </c>
      <c r="D37" s="114" t="s">
        <v>74</v>
      </c>
      <c r="E37" s="128">
        <v>9900009230</v>
      </c>
      <c r="F37" s="115" t="s">
        <v>102</v>
      </c>
      <c r="G37" s="116">
        <v>6.4</v>
      </c>
    </row>
    <row r="38" spans="1:7" s="22" customFormat="1" ht="48">
      <c r="A38" s="123" t="s">
        <v>112</v>
      </c>
      <c r="B38" s="21"/>
      <c r="C38" s="114" t="s">
        <v>8</v>
      </c>
      <c r="D38" s="114" t="s">
        <v>74</v>
      </c>
      <c r="E38" s="128">
        <v>9900024030</v>
      </c>
      <c r="F38" s="114"/>
      <c r="G38" s="116">
        <f>G39</f>
        <v>9.3</v>
      </c>
    </row>
    <row r="39" spans="1:7" s="22" customFormat="1" ht="18" customHeight="1">
      <c r="A39" s="118" t="s">
        <v>35</v>
      </c>
      <c r="B39" s="20"/>
      <c r="C39" s="114" t="s">
        <v>8</v>
      </c>
      <c r="D39" s="114" t="s">
        <v>74</v>
      </c>
      <c r="E39" s="128">
        <v>9900024030</v>
      </c>
      <c r="F39" s="114" t="s">
        <v>104</v>
      </c>
      <c r="G39" s="116">
        <v>9.3</v>
      </c>
    </row>
    <row r="40" spans="1:7" s="8" customFormat="1" ht="64.5" customHeight="1">
      <c r="A40" s="123" t="s">
        <v>116</v>
      </c>
      <c r="B40" s="20"/>
      <c r="C40" s="114" t="s">
        <v>8</v>
      </c>
      <c r="D40" s="114" t="s">
        <v>74</v>
      </c>
      <c r="E40" s="128">
        <v>9900024040</v>
      </c>
      <c r="F40" s="114"/>
      <c r="G40" s="116">
        <f>G41</f>
        <v>14.3</v>
      </c>
    </row>
    <row r="41" spans="1:7" s="8" customFormat="1" ht="20.25" customHeight="1">
      <c r="A41" s="118" t="s">
        <v>35</v>
      </c>
      <c r="B41" s="20"/>
      <c r="C41" s="114" t="s">
        <v>8</v>
      </c>
      <c r="D41" s="114" t="s">
        <v>74</v>
      </c>
      <c r="E41" s="128">
        <v>9900024040</v>
      </c>
      <c r="F41" s="114" t="s">
        <v>104</v>
      </c>
      <c r="G41" s="116">
        <v>14.3</v>
      </c>
    </row>
    <row r="42" spans="1:7" s="8" customFormat="1" ht="24">
      <c r="A42" s="108" t="s">
        <v>118</v>
      </c>
      <c r="B42" s="20"/>
      <c r="C42" s="109" t="s">
        <v>17</v>
      </c>
      <c r="D42" s="109" t="s">
        <v>36</v>
      </c>
      <c r="E42" s="110"/>
      <c r="F42" s="111"/>
      <c r="G42" s="112">
        <f>G43</f>
        <v>10.3</v>
      </c>
    </row>
    <row r="43" spans="1:7" s="8" customFormat="1" ht="24">
      <c r="A43" s="108" t="s">
        <v>119</v>
      </c>
      <c r="B43" s="20"/>
      <c r="C43" s="109" t="s">
        <v>17</v>
      </c>
      <c r="D43" s="109" t="s">
        <v>94</v>
      </c>
      <c r="E43" s="110"/>
      <c r="F43" s="111"/>
      <c r="G43" s="112">
        <f>G44</f>
        <v>10.3</v>
      </c>
    </row>
    <row r="44" spans="1:7" s="8" customFormat="1" ht="18.75" customHeight="1">
      <c r="A44" s="113" t="s">
        <v>106</v>
      </c>
      <c r="B44" s="20"/>
      <c r="C44" s="114" t="s">
        <v>17</v>
      </c>
      <c r="D44" s="114" t="s">
        <v>94</v>
      </c>
      <c r="E44" s="128">
        <v>9900000000</v>
      </c>
      <c r="F44" s="115"/>
      <c r="G44" s="116">
        <f>G45+G47</f>
        <v>10.3</v>
      </c>
    </row>
    <row r="45" spans="1:7" s="8" customFormat="1" ht="51.75" customHeight="1">
      <c r="A45" s="117" t="s">
        <v>120</v>
      </c>
      <c r="B45" s="106"/>
      <c r="C45" s="114" t="s">
        <v>17</v>
      </c>
      <c r="D45" s="114" t="s">
        <v>94</v>
      </c>
      <c r="E45" s="128">
        <v>9900024070</v>
      </c>
      <c r="F45" s="115"/>
      <c r="G45" s="116">
        <f>G46</f>
        <v>0.3</v>
      </c>
    </row>
    <row r="46" spans="1:7" s="8" customFormat="1" ht="15" customHeight="1">
      <c r="A46" s="118" t="s">
        <v>35</v>
      </c>
      <c r="B46" s="106"/>
      <c r="C46" s="114" t="s">
        <v>17</v>
      </c>
      <c r="D46" s="114" t="s">
        <v>94</v>
      </c>
      <c r="E46" s="128">
        <v>9900024070</v>
      </c>
      <c r="F46" s="115" t="s">
        <v>104</v>
      </c>
      <c r="G46" s="116">
        <v>0.3</v>
      </c>
    </row>
    <row r="47" spans="1:7" s="8" customFormat="1" ht="23.25" customHeight="1">
      <c r="A47" s="107" t="s">
        <v>199</v>
      </c>
      <c r="B47" s="106"/>
      <c r="C47" s="114" t="s">
        <v>17</v>
      </c>
      <c r="D47" s="114" t="s">
        <v>94</v>
      </c>
      <c r="E47" s="128">
        <v>9900099030</v>
      </c>
      <c r="F47" s="115"/>
      <c r="G47" s="116">
        <f>G48</f>
        <v>10</v>
      </c>
    </row>
    <row r="48" spans="1:7" s="8" customFormat="1" ht="23.25" customHeight="1">
      <c r="A48" s="121" t="s">
        <v>144</v>
      </c>
      <c r="B48" s="106"/>
      <c r="C48" s="114" t="s">
        <v>17</v>
      </c>
      <c r="D48" s="114" t="s">
        <v>94</v>
      </c>
      <c r="E48" s="128">
        <v>9900099030</v>
      </c>
      <c r="F48" s="115" t="s">
        <v>101</v>
      </c>
      <c r="G48" s="116">
        <v>10</v>
      </c>
    </row>
    <row r="49" spans="1:7" s="8" customFormat="1" ht="15" customHeight="1">
      <c r="A49" s="108" t="s">
        <v>6</v>
      </c>
      <c r="B49" s="20"/>
      <c r="C49" s="109" t="s">
        <v>10</v>
      </c>
      <c r="D49" s="109" t="s">
        <v>36</v>
      </c>
      <c r="E49" s="128"/>
      <c r="F49" s="114"/>
      <c r="G49" s="112">
        <f>G50</f>
        <v>287.06</v>
      </c>
    </row>
    <row r="50" spans="1:7" s="8" customFormat="1" ht="20.25" customHeight="1">
      <c r="A50" s="108" t="s">
        <v>21</v>
      </c>
      <c r="B50" s="20"/>
      <c r="C50" s="109" t="s">
        <v>10</v>
      </c>
      <c r="D50" s="109" t="s">
        <v>17</v>
      </c>
      <c r="E50" s="130"/>
      <c r="F50" s="109"/>
      <c r="G50" s="112">
        <f>G51</f>
        <v>287.06</v>
      </c>
    </row>
    <row r="51" spans="1:7" s="8" customFormat="1" ht="18.75" customHeight="1">
      <c r="A51" s="120" t="s">
        <v>106</v>
      </c>
      <c r="B51" s="106"/>
      <c r="C51" s="114" t="s">
        <v>10</v>
      </c>
      <c r="D51" s="114" t="s">
        <v>17</v>
      </c>
      <c r="E51" s="128">
        <v>9900000000</v>
      </c>
      <c r="F51" s="114"/>
      <c r="G51" s="116">
        <f>G52+G56+G54</f>
        <v>287.06</v>
      </c>
    </row>
    <row r="52" spans="1:7" s="8" customFormat="1" ht="15" customHeight="1">
      <c r="A52" s="107" t="s">
        <v>23</v>
      </c>
      <c r="B52" s="106"/>
      <c r="C52" s="114" t="s">
        <v>10</v>
      </c>
      <c r="D52" s="114" t="s">
        <v>17</v>
      </c>
      <c r="E52" s="128">
        <v>9900060010</v>
      </c>
      <c r="F52" s="114"/>
      <c r="G52" s="116">
        <f>G53</f>
        <v>190</v>
      </c>
    </row>
    <row r="53" spans="1:7" s="8" customFormat="1" ht="24">
      <c r="A53" s="121" t="s">
        <v>144</v>
      </c>
      <c r="B53" s="106"/>
      <c r="C53" s="114" t="s">
        <v>10</v>
      </c>
      <c r="D53" s="114" t="s">
        <v>17</v>
      </c>
      <c r="E53" s="128">
        <v>9900060010</v>
      </c>
      <c r="F53" s="114" t="s">
        <v>101</v>
      </c>
      <c r="G53" s="116">
        <v>190</v>
      </c>
    </row>
    <row r="54" spans="1:7" s="8" customFormat="1" ht="16.5" customHeight="1">
      <c r="A54" s="160" t="s">
        <v>167</v>
      </c>
      <c r="B54" s="106"/>
      <c r="C54" s="114" t="s">
        <v>10</v>
      </c>
      <c r="D54" s="114" t="s">
        <v>17</v>
      </c>
      <c r="E54" s="128">
        <v>9900060020</v>
      </c>
      <c r="F54" s="114"/>
      <c r="G54" s="116">
        <f>G55</f>
        <v>10</v>
      </c>
    </row>
    <row r="55" spans="1:7" s="8" customFormat="1" ht="24">
      <c r="A55" s="121" t="s">
        <v>144</v>
      </c>
      <c r="B55" s="106"/>
      <c r="C55" s="114" t="s">
        <v>10</v>
      </c>
      <c r="D55" s="114" t="s">
        <v>17</v>
      </c>
      <c r="E55" s="128">
        <v>9900060020</v>
      </c>
      <c r="F55" s="114" t="s">
        <v>101</v>
      </c>
      <c r="G55" s="116">
        <v>10</v>
      </c>
    </row>
    <row r="56" spans="1:7" s="8" customFormat="1" ht="15.75" customHeight="1">
      <c r="A56" s="107" t="s">
        <v>105</v>
      </c>
      <c r="B56" s="106"/>
      <c r="C56" s="132" t="s">
        <v>10</v>
      </c>
      <c r="D56" s="132" t="s">
        <v>17</v>
      </c>
      <c r="E56" s="128">
        <v>9900060050</v>
      </c>
      <c r="F56" s="132"/>
      <c r="G56" s="133">
        <f>G58+G57</f>
        <v>87.06</v>
      </c>
    </row>
    <row r="57" spans="1:7" s="8" customFormat="1" ht="48">
      <c r="A57" s="121" t="s">
        <v>99</v>
      </c>
      <c r="B57" s="21"/>
      <c r="C57" s="132" t="s">
        <v>10</v>
      </c>
      <c r="D57" s="132" t="s">
        <v>17</v>
      </c>
      <c r="E57" s="128">
        <v>9900060050</v>
      </c>
      <c r="F57" s="132" t="s">
        <v>98</v>
      </c>
      <c r="G57" s="134">
        <v>39.06</v>
      </c>
    </row>
    <row r="58" spans="1:7" s="8" customFormat="1" ht="24">
      <c r="A58" s="121" t="s">
        <v>144</v>
      </c>
      <c r="B58" s="21"/>
      <c r="C58" s="132" t="s">
        <v>10</v>
      </c>
      <c r="D58" s="132" t="s">
        <v>17</v>
      </c>
      <c r="E58" s="128">
        <v>9900060050</v>
      </c>
      <c r="F58" s="132" t="s">
        <v>101</v>
      </c>
      <c r="G58" s="134">
        <v>48</v>
      </c>
    </row>
    <row r="59" spans="1:7" s="8" customFormat="1" ht="12.75">
      <c r="A59" s="124" t="s">
        <v>7</v>
      </c>
      <c r="B59" s="21"/>
      <c r="C59" s="135" t="s">
        <v>16</v>
      </c>
      <c r="D59" s="135" t="s">
        <v>36</v>
      </c>
      <c r="E59" s="136"/>
      <c r="F59" s="137"/>
      <c r="G59" s="138">
        <f>G60</f>
        <v>485.6</v>
      </c>
    </row>
    <row r="60" spans="1:7" s="8" customFormat="1" ht="12.75">
      <c r="A60" s="124" t="s">
        <v>18</v>
      </c>
      <c r="B60" s="20"/>
      <c r="C60" s="139">
        <v>10</v>
      </c>
      <c r="D60" s="139" t="s">
        <v>8</v>
      </c>
      <c r="E60" s="140"/>
      <c r="F60" s="139"/>
      <c r="G60" s="138">
        <f>G61</f>
        <v>485.6</v>
      </c>
    </row>
    <row r="61" spans="1:7" s="22" customFormat="1" ht="12.75">
      <c r="A61" s="120" t="s">
        <v>106</v>
      </c>
      <c r="B61" s="20"/>
      <c r="C61" s="141">
        <v>10</v>
      </c>
      <c r="D61" s="141" t="s">
        <v>8</v>
      </c>
      <c r="E61" s="128">
        <v>9900000000</v>
      </c>
      <c r="F61" s="141"/>
      <c r="G61" s="142">
        <f>G62</f>
        <v>485.6</v>
      </c>
    </row>
    <row r="62" spans="1:7" s="8" customFormat="1" ht="36">
      <c r="A62" s="125" t="s">
        <v>110</v>
      </c>
      <c r="B62" s="20"/>
      <c r="C62" s="141" t="s">
        <v>16</v>
      </c>
      <c r="D62" s="141" t="s">
        <v>8</v>
      </c>
      <c r="E62" s="143">
        <v>9900010490</v>
      </c>
      <c r="F62" s="141"/>
      <c r="G62" s="142">
        <f>G63</f>
        <v>485.6</v>
      </c>
    </row>
    <row r="63" spans="1:7" s="8" customFormat="1" ht="12.75">
      <c r="A63" s="126" t="s">
        <v>107</v>
      </c>
      <c r="B63" s="23"/>
      <c r="C63" s="141" t="s">
        <v>16</v>
      </c>
      <c r="D63" s="141" t="s">
        <v>8</v>
      </c>
      <c r="E63" s="143">
        <v>9900010490</v>
      </c>
      <c r="F63" s="141">
        <v>300</v>
      </c>
      <c r="G63" s="142">
        <v>485.6</v>
      </c>
    </row>
  </sheetData>
  <sheetProtection/>
  <mergeCells count="7">
    <mergeCell ref="E9:G9"/>
    <mergeCell ref="A3:G3"/>
    <mergeCell ref="A1:G1"/>
    <mergeCell ref="A2:G2"/>
    <mergeCell ref="A7:G7"/>
    <mergeCell ref="B5:G5"/>
    <mergeCell ref="A4:G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875" style="0" customWidth="1"/>
    <col min="6" max="6" width="3.875" style="0" customWidth="1"/>
    <col min="7" max="7" width="9.25390625" style="0" customWidth="1"/>
  </cols>
  <sheetData>
    <row r="1" spans="1:8" s="3" customFormat="1" ht="11.25">
      <c r="A1" s="162" t="s">
        <v>108</v>
      </c>
      <c r="B1" s="162"/>
      <c r="C1" s="162"/>
      <c r="D1" s="162"/>
      <c r="E1" s="162"/>
      <c r="F1" s="162"/>
      <c r="G1" s="162"/>
      <c r="H1" s="162"/>
    </row>
    <row r="2" spans="1:8" s="3" customFormat="1" ht="11.25">
      <c r="A2" s="162" t="s">
        <v>85</v>
      </c>
      <c r="B2" s="162"/>
      <c r="C2" s="162"/>
      <c r="D2" s="162"/>
      <c r="E2" s="162"/>
      <c r="F2" s="162"/>
      <c r="G2" s="162"/>
      <c r="H2" s="162"/>
    </row>
    <row r="3" spans="1:8" s="3" customFormat="1" ht="11.25">
      <c r="A3" s="162" t="s">
        <v>191</v>
      </c>
      <c r="B3" s="162"/>
      <c r="C3" s="162"/>
      <c r="D3" s="162"/>
      <c r="E3" s="162"/>
      <c r="F3" s="162"/>
      <c r="G3" s="162"/>
      <c r="H3" s="162"/>
    </row>
    <row r="4" spans="1:8" s="3" customFormat="1" ht="11.25">
      <c r="A4" s="162" t="s">
        <v>186</v>
      </c>
      <c r="B4" s="162"/>
      <c r="C4" s="162"/>
      <c r="D4" s="162"/>
      <c r="E4" s="162"/>
      <c r="F4" s="162"/>
      <c r="G4" s="162"/>
      <c r="H4" s="162"/>
    </row>
    <row r="5" spans="1:8" s="3" customFormat="1" ht="12.75" customHeight="1">
      <c r="A5" s="162" t="s">
        <v>201</v>
      </c>
      <c r="B5" s="162"/>
      <c r="C5" s="162"/>
      <c r="D5" s="162"/>
      <c r="E5" s="162"/>
      <c r="F5" s="162"/>
      <c r="G5" s="162"/>
      <c r="H5" s="162"/>
    </row>
    <row r="6" spans="1:7" ht="12.75">
      <c r="A6" s="1"/>
      <c r="B6" s="1"/>
      <c r="C6" s="1"/>
      <c r="D6" s="1"/>
      <c r="E6" s="1"/>
      <c r="F6" s="1"/>
      <c r="G6" s="1"/>
    </row>
    <row r="7" spans="1:8" ht="24.75" customHeight="1">
      <c r="A7" s="164" t="s">
        <v>188</v>
      </c>
      <c r="B7" s="164"/>
      <c r="C7" s="164"/>
      <c r="D7" s="164"/>
      <c r="E7" s="164"/>
      <c r="F7" s="164"/>
      <c r="G7" s="164"/>
      <c r="H7" s="164"/>
    </row>
    <row r="8" spans="1:7" s="3" customFormat="1" ht="11.25">
      <c r="A8" s="4"/>
      <c r="B8" s="4"/>
      <c r="C8" s="4"/>
      <c r="D8" s="4"/>
      <c r="E8" s="4"/>
      <c r="F8" s="4"/>
      <c r="G8" s="4"/>
    </row>
    <row r="9" spans="5:7" s="3" customFormat="1" ht="12.75" customHeight="1">
      <c r="E9" s="165"/>
      <c r="F9" s="165"/>
      <c r="G9" s="165"/>
    </row>
    <row r="10" spans="1:8" ht="12.75">
      <c r="A10" s="166" t="s">
        <v>24</v>
      </c>
      <c r="B10" s="167" t="s">
        <v>13</v>
      </c>
      <c r="C10" s="167" t="s">
        <v>14</v>
      </c>
      <c r="D10" s="167" t="s">
        <v>2</v>
      </c>
      <c r="E10" s="167" t="s">
        <v>3</v>
      </c>
      <c r="F10" s="167" t="s">
        <v>4</v>
      </c>
      <c r="G10" s="168" t="s">
        <v>84</v>
      </c>
      <c r="H10" s="168"/>
    </row>
    <row r="11" spans="1:8" ht="12.75">
      <c r="A11" s="166"/>
      <c r="B11" s="167"/>
      <c r="C11" s="167"/>
      <c r="D11" s="167"/>
      <c r="E11" s="167"/>
      <c r="F11" s="167"/>
      <c r="G11" s="34" t="s">
        <v>166</v>
      </c>
      <c r="H11" s="34" t="s">
        <v>185</v>
      </c>
    </row>
    <row r="12" spans="1:8" ht="12.7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99">
        <v>8</v>
      </c>
    </row>
    <row r="13" spans="1:8" ht="14.25" customHeight="1">
      <c r="A13" s="102" t="s">
        <v>86</v>
      </c>
      <c r="B13" s="13" t="s">
        <v>37</v>
      </c>
      <c r="C13" s="26"/>
      <c r="D13" s="26"/>
      <c r="E13" s="26"/>
      <c r="F13" s="26"/>
      <c r="G13" s="36">
        <f>G14+G48+G58+G43+G63</f>
        <v>2944.0200000000004</v>
      </c>
      <c r="H13" s="36">
        <f>H14+H48+H58+H43+H63</f>
        <v>2915.12</v>
      </c>
    </row>
    <row r="14" spans="1:8" s="25" customFormat="1" ht="13.5" customHeight="1">
      <c r="A14" s="119" t="s">
        <v>5</v>
      </c>
      <c r="B14" s="147"/>
      <c r="C14" s="111" t="s">
        <v>8</v>
      </c>
      <c r="D14" s="111" t="s">
        <v>36</v>
      </c>
      <c r="E14" s="110"/>
      <c r="F14" s="111"/>
      <c r="G14" s="127">
        <f>G15+G19+G34</f>
        <v>2170.7200000000003</v>
      </c>
      <c r="H14" s="127">
        <f>H15+H19+H34</f>
        <v>2173.87</v>
      </c>
    </row>
    <row r="15" spans="1:8" s="25" customFormat="1" ht="24">
      <c r="A15" s="119" t="s">
        <v>19</v>
      </c>
      <c r="B15" s="147"/>
      <c r="C15" s="111" t="s">
        <v>8</v>
      </c>
      <c r="D15" s="111" t="s">
        <v>9</v>
      </c>
      <c r="E15" s="110"/>
      <c r="F15" s="111"/>
      <c r="G15" s="127">
        <f aca="true" t="shared" si="0" ref="G15:H17">G16</f>
        <v>719.7</v>
      </c>
      <c r="H15" s="127">
        <f t="shared" si="0"/>
        <v>720.7</v>
      </c>
    </row>
    <row r="16" spans="1:8" ht="16.5" customHeight="1">
      <c r="A16" s="120" t="s">
        <v>106</v>
      </c>
      <c r="B16" s="148"/>
      <c r="C16" s="115" t="s">
        <v>8</v>
      </c>
      <c r="D16" s="115" t="s">
        <v>9</v>
      </c>
      <c r="E16" s="128">
        <v>9900000000</v>
      </c>
      <c r="F16" s="115"/>
      <c r="G16" s="129">
        <f t="shared" si="0"/>
        <v>719.7</v>
      </c>
      <c r="H16" s="129">
        <f t="shared" si="0"/>
        <v>720.7</v>
      </c>
    </row>
    <row r="17" spans="1:8" ht="16.5" customHeight="1">
      <c r="A17" s="120" t="s">
        <v>22</v>
      </c>
      <c r="B17" s="148"/>
      <c r="C17" s="115" t="s">
        <v>8</v>
      </c>
      <c r="D17" s="115" t="s">
        <v>9</v>
      </c>
      <c r="E17" s="128" t="s">
        <v>117</v>
      </c>
      <c r="F17" s="115"/>
      <c r="G17" s="129">
        <f t="shared" si="0"/>
        <v>719.7</v>
      </c>
      <c r="H17" s="129">
        <f t="shared" si="0"/>
        <v>720.7</v>
      </c>
    </row>
    <row r="18" spans="1:8" s="8" customFormat="1" ht="48">
      <c r="A18" s="121" t="s">
        <v>99</v>
      </c>
      <c r="B18" s="115"/>
      <c r="C18" s="115" t="s">
        <v>8</v>
      </c>
      <c r="D18" s="115" t="s">
        <v>9</v>
      </c>
      <c r="E18" s="128" t="s">
        <v>117</v>
      </c>
      <c r="F18" s="115" t="s">
        <v>98</v>
      </c>
      <c r="G18" s="116">
        <v>719.7</v>
      </c>
      <c r="H18" s="116">
        <v>720.7</v>
      </c>
    </row>
    <row r="19" spans="1:8" s="8" customFormat="1" ht="36">
      <c r="A19" s="108" t="s">
        <v>20</v>
      </c>
      <c r="B19" s="109"/>
      <c r="C19" s="109" t="s">
        <v>8</v>
      </c>
      <c r="D19" s="109" t="s">
        <v>11</v>
      </c>
      <c r="E19" s="130"/>
      <c r="F19" s="109"/>
      <c r="G19" s="112">
        <f>G20</f>
        <v>1400.3200000000002</v>
      </c>
      <c r="H19" s="112">
        <f>H20</f>
        <v>1402.4700000000003</v>
      </c>
    </row>
    <row r="20" spans="1:8" s="22" customFormat="1" ht="17.25" customHeight="1">
      <c r="A20" s="120" t="s">
        <v>106</v>
      </c>
      <c r="B20" s="148"/>
      <c r="C20" s="115" t="s">
        <v>8</v>
      </c>
      <c r="D20" s="115" t="s">
        <v>11</v>
      </c>
      <c r="E20" s="128">
        <v>9900000000</v>
      </c>
      <c r="F20" s="115"/>
      <c r="G20" s="129">
        <f>G21+G28+G25+G31</f>
        <v>1400.3200000000002</v>
      </c>
      <c r="H20" s="129">
        <f>H21+H28+H25+H31</f>
        <v>1402.4700000000003</v>
      </c>
    </row>
    <row r="21" spans="1:8" s="8" customFormat="1" ht="24">
      <c r="A21" s="120" t="s">
        <v>100</v>
      </c>
      <c r="B21" s="149"/>
      <c r="C21" s="114" t="s">
        <v>8</v>
      </c>
      <c r="D21" s="114" t="s">
        <v>11</v>
      </c>
      <c r="E21" s="128">
        <v>9900002040</v>
      </c>
      <c r="F21" s="114"/>
      <c r="G21" s="116">
        <f>G22+G23+G24</f>
        <v>1277.1</v>
      </c>
      <c r="H21" s="116">
        <f>H22+H23+H24</f>
        <v>1279.25</v>
      </c>
    </row>
    <row r="22" spans="1:8" s="8" customFormat="1" ht="48">
      <c r="A22" s="121" t="s">
        <v>99</v>
      </c>
      <c r="B22" s="115"/>
      <c r="C22" s="115" t="s">
        <v>8</v>
      </c>
      <c r="D22" s="115" t="s">
        <v>11</v>
      </c>
      <c r="E22" s="128">
        <v>9900002040</v>
      </c>
      <c r="F22" s="115" t="s">
        <v>98</v>
      </c>
      <c r="G22" s="116">
        <v>917.9</v>
      </c>
      <c r="H22" s="116">
        <v>1076</v>
      </c>
    </row>
    <row r="23" spans="1:8" s="8" customFormat="1" ht="24">
      <c r="A23" s="121" t="s">
        <v>144</v>
      </c>
      <c r="B23" s="115"/>
      <c r="C23" s="115" t="s">
        <v>8</v>
      </c>
      <c r="D23" s="115" t="s">
        <v>11</v>
      </c>
      <c r="E23" s="128">
        <v>9900002040</v>
      </c>
      <c r="F23" s="115" t="s">
        <v>101</v>
      </c>
      <c r="G23" s="116">
        <v>355.2</v>
      </c>
      <c r="H23" s="116">
        <v>199.25</v>
      </c>
    </row>
    <row r="24" spans="1:8" s="8" customFormat="1" ht="17.25" customHeight="1">
      <c r="A24" s="121" t="s">
        <v>103</v>
      </c>
      <c r="B24" s="111"/>
      <c r="C24" s="115" t="s">
        <v>8</v>
      </c>
      <c r="D24" s="115" t="s">
        <v>11</v>
      </c>
      <c r="E24" s="128">
        <v>9900002040</v>
      </c>
      <c r="F24" s="115" t="s">
        <v>102</v>
      </c>
      <c r="G24" s="116">
        <v>4</v>
      </c>
      <c r="H24" s="116">
        <v>4</v>
      </c>
    </row>
    <row r="25" spans="1:8" s="8" customFormat="1" ht="24">
      <c r="A25" s="107" t="s">
        <v>75</v>
      </c>
      <c r="B25" s="115"/>
      <c r="C25" s="115" t="s">
        <v>8</v>
      </c>
      <c r="D25" s="115" t="s">
        <v>11</v>
      </c>
      <c r="E25" s="128">
        <v>9900051180</v>
      </c>
      <c r="F25" s="114"/>
      <c r="G25" s="116">
        <f>G27+G26</f>
        <v>92.9</v>
      </c>
      <c r="H25" s="116">
        <f>H27+H26</f>
        <v>92.9</v>
      </c>
    </row>
    <row r="26" spans="1:8" s="8" customFormat="1" ht="48">
      <c r="A26" s="121" t="s">
        <v>99</v>
      </c>
      <c r="B26" s="115"/>
      <c r="C26" s="115" t="s">
        <v>8</v>
      </c>
      <c r="D26" s="115" t="s">
        <v>11</v>
      </c>
      <c r="E26" s="128">
        <v>9900051180</v>
      </c>
      <c r="F26" s="115" t="s">
        <v>98</v>
      </c>
      <c r="G26" s="116">
        <v>92.64</v>
      </c>
      <c r="H26" s="116">
        <v>92.64</v>
      </c>
    </row>
    <row r="27" spans="1:8" s="8" customFormat="1" ht="24">
      <c r="A27" s="121" t="s">
        <v>144</v>
      </c>
      <c r="B27" s="115"/>
      <c r="C27" s="115" t="s">
        <v>8</v>
      </c>
      <c r="D27" s="115" t="s">
        <v>11</v>
      </c>
      <c r="E27" s="128">
        <v>9900051180</v>
      </c>
      <c r="F27" s="115" t="s">
        <v>101</v>
      </c>
      <c r="G27" s="116">
        <v>0.26</v>
      </c>
      <c r="H27" s="116">
        <v>0.26</v>
      </c>
    </row>
    <row r="28" spans="1:8" s="8" customFormat="1" ht="24">
      <c r="A28" s="122" t="s">
        <v>111</v>
      </c>
      <c r="B28" s="109"/>
      <c r="C28" s="114" t="s">
        <v>8</v>
      </c>
      <c r="D28" s="114" t="s">
        <v>11</v>
      </c>
      <c r="E28" s="128">
        <v>9900059300</v>
      </c>
      <c r="F28" s="114"/>
      <c r="G28" s="116">
        <f>G29+G30</f>
        <v>9.4</v>
      </c>
      <c r="H28" s="116">
        <f>H29+H30</f>
        <v>9.4</v>
      </c>
    </row>
    <row r="29" spans="1:8" s="8" customFormat="1" ht="48">
      <c r="A29" s="121" t="s">
        <v>99</v>
      </c>
      <c r="B29" s="147"/>
      <c r="C29" s="114" t="s">
        <v>8</v>
      </c>
      <c r="D29" s="114" t="s">
        <v>11</v>
      </c>
      <c r="E29" s="128">
        <v>9900059300</v>
      </c>
      <c r="F29" s="115" t="s">
        <v>98</v>
      </c>
      <c r="G29" s="116">
        <v>8.72</v>
      </c>
      <c r="H29" s="116">
        <v>8.72</v>
      </c>
    </row>
    <row r="30" spans="1:8" s="8" customFormat="1" ht="24">
      <c r="A30" s="121" t="s">
        <v>144</v>
      </c>
      <c r="B30" s="114"/>
      <c r="C30" s="114" t="s">
        <v>8</v>
      </c>
      <c r="D30" s="114" t="s">
        <v>11</v>
      </c>
      <c r="E30" s="128">
        <v>9900059300</v>
      </c>
      <c r="F30" s="115" t="s">
        <v>101</v>
      </c>
      <c r="G30" s="116">
        <v>0.68</v>
      </c>
      <c r="H30" s="116">
        <v>0.68</v>
      </c>
    </row>
    <row r="31" spans="1:8" s="8" customFormat="1" ht="64.5" customHeight="1">
      <c r="A31" s="156" t="s">
        <v>200</v>
      </c>
      <c r="B31" s="114"/>
      <c r="C31" s="115" t="s">
        <v>8</v>
      </c>
      <c r="D31" s="115" t="s">
        <v>11</v>
      </c>
      <c r="E31" s="128">
        <v>9900073150</v>
      </c>
      <c r="F31" s="115"/>
      <c r="G31" s="131">
        <f>G32+G33</f>
        <v>20.92</v>
      </c>
      <c r="H31" s="131">
        <f>H32+H33</f>
        <v>20.92</v>
      </c>
    </row>
    <row r="32" spans="1:8" s="8" customFormat="1" ht="48">
      <c r="A32" s="121" t="s">
        <v>99</v>
      </c>
      <c r="B32" s="114"/>
      <c r="C32" s="115" t="s">
        <v>8</v>
      </c>
      <c r="D32" s="115" t="s">
        <v>11</v>
      </c>
      <c r="E32" s="128">
        <v>9900073150</v>
      </c>
      <c r="F32" s="115" t="s">
        <v>98</v>
      </c>
      <c r="G32" s="131">
        <v>14.92</v>
      </c>
      <c r="H32" s="131">
        <v>14.92</v>
      </c>
    </row>
    <row r="33" spans="1:8" s="8" customFormat="1" ht="24">
      <c r="A33" s="121" t="s">
        <v>144</v>
      </c>
      <c r="B33" s="114"/>
      <c r="C33" s="115" t="s">
        <v>8</v>
      </c>
      <c r="D33" s="115" t="s">
        <v>11</v>
      </c>
      <c r="E33" s="128">
        <v>9900073150</v>
      </c>
      <c r="F33" s="115" t="s">
        <v>101</v>
      </c>
      <c r="G33" s="131">
        <v>6</v>
      </c>
      <c r="H33" s="131">
        <v>6</v>
      </c>
    </row>
    <row r="34" spans="1:8" s="8" customFormat="1" ht="18.75" customHeight="1">
      <c r="A34" s="108" t="s">
        <v>38</v>
      </c>
      <c r="B34" s="114"/>
      <c r="C34" s="109" t="s">
        <v>8</v>
      </c>
      <c r="D34" s="109" t="s">
        <v>74</v>
      </c>
      <c r="E34" s="130"/>
      <c r="F34" s="109"/>
      <c r="G34" s="112">
        <f>G35</f>
        <v>50.7</v>
      </c>
      <c r="H34" s="112">
        <f>H35</f>
        <v>50.7</v>
      </c>
    </row>
    <row r="35" spans="1:8" s="22" customFormat="1" ht="18.75" customHeight="1">
      <c r="A35" s="120" t="s">
        <v>106</v>
      </c>
      <c r="B35" s="114"/>
      <c r="C35" s="115" t="s">
        <v>8</v>
      </c>
      <c r="D35" s="115" t="s">
        <v>74</v>
      </c>
      <c r="E35" s="128">
        <v>9900000000</v>
      </c>
      <c r="F35" s="115"/>
      <c r="G35" s="129">
        <f>G39+G36+G41</f>
        <v>50.7</v>
      </c>
      <c r="H35" s="129">
        <f>H39+H36+H41</f>
        <v>50.7</v>
      </c>
    </row>
    <row r="36" spans="1:8" s="84" customFormat="1" ht="18.75" customHeight="1">
      <c r="A36" s="120" t="s">
        <v>93</v>
      </c>
      <c r="B36" s="109"/>
      <c r="C36" s="114" t="s">
        <v>8</v>
      </c>
      <c r="D36" s="114" t="s">
        <v>74</v>
      </c>
      <c r="E36" s="128">
        <v>9900009230</v>
      </c>
      <c r="F36" s="115"/>
      <c r="G36" s="116">
        <f>G38+G37</f>
        <v>26.4</v>
      </c>
      <c r="H36" s="116">
        <f>H38+H37</f>
        <v>26.4</v>
      </c>
    </row>
    <row r="37" spans="1:8" s="84" customFormat="1" ht="24.75" customHeight="1">
      <c r="A37" s="121" t="s">
        <v>144</v>
      </c>
      <c r="B37" s="109"/>
      <c r="C37" s="114" t="s">
        <v>8</v>
      </c>
      <c r="D37" s="114" t="s">
        <v>74</v>
      </c>
      <c r="E37" s="128">
        <v>9900009230</v>
      </c>
      <c r="F37" s="115" t="s">
        <v>101</v>
      </c>
      <c r="G37" s="116">
        <v>20</v>
      </c>
      <c r="H37" s="116">
        <v>20</v>
      </c>
    </row>
    <row r="38" spans="1:8" s="84" customFormat="1" ht="18.75" customHeight="1">
      <c r="A38" s="121" t="s">
        <v>103</v>
      </c>
      <c r="B38" s="109"/>
      <c r="C38" s="114" t="s">
        <v>8</v>
      </c>
      <c r="D38" s="114" t="s">
        <v>74</v>
      </c>
      <c r="E38" s="128">
        <v>9900009230</v>
      </c>
      <c r="F38" s="115" t="s">
        <v>102</v>
      </c>
      <c r="G38" s="116">
        <v>6.4</v>
      </c>
      <c r="H38" s="116">
        <v>6.4</v>
      </c>
    </row>
    <row r="39" spans="1:8" s="84" customFormat="1" ht="48">
      <c r="A39" s="123" t="s">
        <v>112</v>
      </c>
      <c r="B39" s="109"/>
      <c r="C39" s="114" t="s">
        <v>8</v>
      </c>
      <c r="D39" s="114" t="s">
        <v>74</v>
      </c>
      <c r="E39" s="128">
        <v>9900024030</v>
      </c>
      <c r="F39" s="114"/>
      <c r="G39" s="116">
        <f>G40</f>
        <v>9.6</v>
      </c>
      <c r="H39" s="116">
        <f>H40</f>
        <v>9.6</v>
      </c>
    </row>
    <row r="40" spans="1:8" s="84" customFormat="1" ht="20.25" customHeight="1">
      <c r="A40" s="118" t="s">
        <v>35</v>
      </c>
      <c r="B40" s="114"/>
      <c r="C40" s="114" t="s">
        <v>8</v>
      </c>
      <c r="D40" s="114" t="s">
        <v>74</v>
      </c>
      <c r="E40" s="128">
        <v>9900024030</v>
      </c>
      <c r="F40" s="114" t="s">
        <v>104</v>
      </c>
      <c r="G40" s="116">
        <v>9.6</v>
      </c>
      <c r="H40" s="116">
        <v>9.6</v>
      </c>
    </row>
    <row r="41" spans="1:8" s="84" customFormat="1" ht="60">
      <c r="A41" s="123" t="s">
        <v>116</v>
      </c>
      <c r="B41" s="114"/>
      <c r="C41" s="114" t="s">
        <v>8</v>
      </c>
      <c r="D41" s="114" t="s">
        <v>74</v>
      </c>
      <c r="E41" s="128">
        <v>9900024040</v>
      </c>
      <c r="F41" s="114"/>
      <c r="G41" s="116">
        <f>G42</f>
        <v>14.7</v>
      </c>
      <c r="H41" s="116">
        <f>H42</f>
        <v>14.7</v>
      </c>
    </row>
    <row r="42" spans="1:8" s="84" customFormat="1" ht="17.25" customHeight="1">
      <c r="A42" s="118" t="s">
        <v>35</v>
      </c>
      <c r="B42" s="114"/>
      <c r="C42" s="114" t="s">
        <v>8</v>
      </c>
      <c r="D42" s="114" t="s">
        <v>74</v>
      </c>
      <c r="E42" s="128">
        <v>9900024040</v>
      </c>
      <c r="F42" s="114" t="s">
        <v>104</v>
      </c>
      <c r="G42" s="116">
        <v>14.7</v>
      </c>
      <c r="H42" s="116">
        <v>14.7</v>
      </c>
    </row>
    <row r="43" spans="1:8" s="8" customFormat="1" ht="24">
      <c r="A43" s="108" t="s">
        <v>118</v>
      </c>
      <c r="B43" s="109"/>
      <c r="C43" s="109" t="s">
        <v>17</v>
      </c>
      <c r="D43" s="109" t="s">
        <v>36</v>
      </c>
      <c r="E43" s="110"/>
      <c r="F43" s="111"/>
      <c r="G43" s="112">
        <f aca="true" t="shared" si="1" ref="G43:H46">G44</f>
        <v>0.3</v>
      </c>
      <c r="H43" s="112">
        <f t="shared" si="1"/>
        <v>0.3</v>
      </c>
    </row>
    <row r="44" spans="1:8" s="8" customFormat="1" ht="24">
      <c r="A44" s="108" t="s">
        <v>119</v>
      </c>
      <c r="B44" s="109"/>
      <c r="C44" s="109" t="s">
        <v>17</v>
      </c>
      <c r="D44" s="109" t="s">
        <v>94</v>
      </c>
      <c r="E44" s="110"/>
      <c r="F44" s="111"/>
      <c r="G44" s="112">
        <f t="shared" si="1"/>
        <v>0.3</v>
      </c>
      <c r="H44" s="112">
        <f t="shared" si="1"/>
        <v>0.3</v>
      </c>
    </row>
    <row r="45" spans="1:8" s="8" customFormat="1" ht="17.25" customHeight="1">
      <c r="A45" s="113" t="s">
        <v>106</v>
      </c>
      <c r="B45" s="109"/>
      <c r="C45" s="114" t="s">
        <v>17</v>
      </c>
      <c r="D45" s="114" t="s">
        <v>94</v>
      </c>
      <c r="E45" s="128">
        <v>9900000000</v>
      </c>
      <c r="F45" s="115"/>
      <c r="G45" s="116">
        <f t="shared" si="1"/>
        <v>0.3</v>
      </c>
      <c r="H45" s="116">
        <f t="shared" si="1"/>
        <v>0.3</v>
      </c>
    </row>
    <row r="46" spans="1:8" s="22" customFormat="1" ht="60">
      <c r="A46" s="117" t="s">
        <v>120</v>
      </c>
      <c r="B46" s="114"/>
      <c r="C46" s="114" t="s">
        <v>17</v>
      </c>
      <c r="D46" s="114" t="s">
        <v>94</v>
      </c>
      <c r="E46" s="128">
        <v>9900024070</v>
      </c>
      <c r="F46" s="115"/>
      <c r="G46" s="116">
        <f t="shared" si="1"/>
        <v>0.3</v>
      </c>
      <c r="H46" s="116">
        <f t="shared" si="1"/>
        <v>0.3</v>
      </c>
    </row>
    <row r="47" spans="1:8" s="22" customFormat="1" ht="15.75" customHeight="1">
      <c r="A47" s="118" t="s">
        <v>35</v>
      </c>
      <c r="B47" s="114"/>
      <c r="C47" s="114" t="s">
        <v>17</v>
      </c>
      <c r="D47" s="114" t="s">
        <v>94</v>
      </c>
      <c r="E47" s="128">
        <v>9900024070</v>
      </c>
      <c r="F47" s="115" t="s">
        <v>104</v>
      </c>
      <c r="G47" s="116">
        <v>0.3</v>
      </c>
      <c r="H47" s="116">
        <v>0.3</v>
      </c>
    </row>
    <row r="48" spans="1:8" s="22" customFormat="1" ht="15.75" customHeight="1">
      <c r="A48" s="108" t="s">
        <v>6</v>
      </c>
      <c r="B48" s="114"/>
      <c r="C48" s="109" t="s">
        <v>10</v>
      </c>
      <c r="D48" s="109" t="s">
        <v>36</v>
      </c>
      <c r="E48" s="128"/>
      <c r="F48" s="114"/>
      <c r="G48" s="112">
        <f>G49</f>
        <v>200</v>
      </c>
      <c r="H48" s="112">
        <f>H49</f>
        <v>93.95</v>
      </c>
    </row>
    <row r="49" spans="1:8" s="22" customFormat="1" ht="15.75" customHeight="1">
      <c r="A49" s="108" t="s">
        <v>21</v>
      </c>
      <c r="B49" s="114"/>
      <c r="C49" s="109" t="s">
        <v>10</v>
      </c>
      <c r="D49" s="109" t="s">
        <v>17</v>
      </c>
      <c r="E49" s="130"/>
      <c r="F49" s="109"/>
      <c r="G49" s="112">
        <f>G50</f>
        <v>200</v>
      </c>
      <c r="H49" s="112">
        <f>H50</f>
        <v>93.95</v>
      </c>
    </row>
    <row r="50" spans="1:8" s="8" customFormat="1" ht="15.75" customHeight="1">
      <c r="A50" s="120" t="s">
        <v>106</v>
      </c>
      <c r="B50" s="150"/>
      <c r="C50" s="114" t="s">
        <v>10</v>
      </c>
      <c r="D50" s="114" t="s">
        <v>17</v>
      </c>
      <c r="E50" s="128">
        <v>9900000000</v>
      </c>
      <c r="F50" s="114"/>
      <c r="G50" s="116">
        <f>G51+G55+G53</f>
        <v>200</v>
      </c>
      <c r="H50" s="116">
        <f>H51+H55+H53</f>
        <v>93.95</v>
      </c>
    </row>
    <row r="51" spans="1:8" s="8" customFormat="1" ht="15.75" customHeight="1">
      <c r="A51" s="107" t="s">
        <v>23</v>
      </c>
      <c r="B51" s="150"/>
      <c r="C51" s="114" t="s">
        <v>10</v>
      </c>
      <c r="D51" s="114" t="s">
        <v>17</v>
      </c>
      <c r="E51" s="128">
        <v>9900060010</v>
      </c>
      <c r="F51" s="114"/>
      <c r="G51" s="116">
        <f>G52</f>
        <v>160</v>
      </c>
      <c r="H51" s="116">
        <f>H52</f>
        <v>56.28</v>
      </c>
    </row>
    <row r="52" spans="1:8" s="8" customFormat="1" ht="24">
      <c r="A52" s="121" t="s">
        <v>144</v>
      </c>
      <c r="B52" s="150"/>
      <c r="C52" s="114" t="s">
        <v>10</v>
      </c>
      <c r="D52" s="114" t="s">
        <v>17</v>
      </c>
      <c r="E52" s="128">
        <v>9900060010</v>
      </c>
      <c r="F52" s="114" t="s">
        <v>101</v>
      </c>
      <c r="G52" s="116">
        <v>160</v>
      </c>
      <c r="H52" s="116">
        <v>56.28</v>
      </c>
    </row>
    <row r="53" spans="1:8" s="8" customFormat="1" ht="16.5" customHeight="1">
      <c r="A53" s="160" t="s">
        <v>167</v>
      </c>
      <c r="B53" s="150"/>
      <c r="C53" s="114" t="s">
        <v>10</v>
      </c>
      <c r="D53" s="114" t="s">
        <v>17</v>
      </c>
      <c r="E53" s="128">
        <v>9900060020</v>
      </c>
      <c r="F53" s="114"/>
      <c r="G53" s="116">
        <f>G54</f>
        <v>10</v>
      </c>
      <c r="H53" s="116">
        <f>H54</f>
        <v>10</v>
      </c>
    </row>
    <row r="54" spans="1:8" s="8" customFormat="1" ht="24">
      <c r="A54" s="121" t="s">
        <v>144</v>
      </c>
      <c r="B54" s="150"/>
      <c r="C54" s="114" t="s">
        <v>10</v>
      </c>
      <c r="D54" s="114" t="s">
        <v>17</v>
      </c>
      <c r="E54" s="128">
        <v>9900060020</v>
      </c>
      <c r="F54" s="114" t="s">
        <v>101</v>
      </c>
      <c r="G54" s="116">
        <v>10</v>
      </c>
      <c r="H54" s="116">
        <v>10</v>
      </c>
    </row>
    <row r="55" spans="1:8" s="8" customFormat="1" ht="12.75">
      <c r="A55" s="107" t="s">
        <v>105</v>
      </c>
      <c r="B55" s="150"/>
      <c r="C55" s="132" t="s">
        <v>10</v>
      </c>
      <c r="D55" s="132" t="s">
        <v>17</v>
      </c>
      <c r="E55" s="128">
        <v>9900060050</v>
      </c>
      <c r="F55" s="132"/>
      <c r="G55" s="133">
        <f>G57+G56</f>
        <v>30</v>
      </c>
      <c r="H55" s="133">
        <f>H57+H56</f>
        <v>27.669999999999998</v>
      </c>
    </row>
    <row r="56" spans="1:8" s="8" customFormat="1" ht="48">
      <c r="A56" s="121" t="s">
        <v>99</v>
      </c>
      <c r="B56" s="150"/>
      <c r="C56" s="132" t="s">
        <v>10</v>
      </c>
      <c r="D56" s="132" t="s">
        <v>17</v>
      </c>
      <c r="E56" s="128">
        <v>9900060050</v>
      </c>
      <c r="F56" s="132" t="s">
        <v>98</v>
      </c>
      <c r="G56" s="134">
        <v>17</v>
      </c>
      <c r="H56" s="134">
        <v>20.4</v>
      </c>
    </row>
    <row r="57" spans="1:8" s="8" customFormat="1" ht="24">
      <c r="A57" s="121" t="s">
        <v>144</v>
      </c>
      <c r="B57" s="151"/>
      <c r="C57" s="132" t="s">
        <v>10</v>
      </c>
      <c r="D57" s="132" t="s">
        <v>17</v>
      </c>
      <c r="E57" s="128">
        <v>9900060050</v>
      </c>
      <c r="F57" s="132" t="s">
        <v>101</v>
      </c>
      <c r="G57" s="134">
        <v>13</v>
      </c>
      <c r="H57" s="134">
        <v>7.27</v>
      </c>
    </row>
    <row r="58" spans="1:8" s="8" customFormat="1" ht="12.75">
      <c r="A58" s="124" t="s">
        <v>7</v>
      </c>
      <c r="B58" s="151"/>
      <c r="C58" s="135" t="s">
        <v>16</v>
      </c>
      <c r="D58" s="135" t="s">
        <v>36</v>
      </c>
      <c r="E58" s="136"/>
      <c r="F58" s="137"/>
      <c r="G58" s="138">
        <f aca="true" t="shared" si="2" ref="G58:H61">G59</f>
        <v>500</v>
      </c>
      <c r="H58" s="144">
        <f t="shared" si="2"/>
        <v>500</v>
      </c>
    </row>
    <row r="59" spans="1:8" s="22" customFormat="1" ht="12.75">
      <c r="A59" s="124" t="s">
        <v>18</v>
      </c>
      <c r="B59" s="152"/>
      <c r="C59" s="139">
        <v>10</v>
      </c>
      <c r="D59" s="139" t="s">
        <v>8</v>
      </c>
      <c r="E59" s="140"/>
      <c r="F59" s="139"/>
      <c r="G59" s="138">
        <f t="shared" si="2"/>
        <v>500</v>
      </c>
      <c r="H59" s="144">
        <f t="shared" si="2"/>
        <v>500</v>
      </c>
    </row>
    <row r="60" spans="1:8" s="8" customFormat="1" ht="12.75">
      <c r="A60" s="120" t="s">
        <v>106</v>
      </c>
      <c r="B60" s="152"/>
      <c r="C60" s="141">
        <v>10</v>
      </c>
      <c r="D60" s="141" t="s">
        <v>8</v>
      </c>
      <c r="E60" s="128">
        <v>9900000000</v>
      </c>
      <c r="F60" s="141"/>
      <c r="G60" s="142">
        <f t="shared" si="2"/>
        <v>500</v>
      </c>
      <c r="H60" s="134">
        <f t="shared" si="2"/>
        <v>500</v>
      </c>
    </row>
    <row r="61" spans="1:8" s="8" customFormat="1" ht="36">
      <c r="A61" s="125" t="s">
        <v>110</v>
      </c>
      <c r="B61" s="150"/>
      <c r="C61" s="141" t="s">
        <v>16</v>
      </c>
      <c r="D61" s="141" t="s">
        <v>8</v>
      </c>
      <c r="E61" s="146">
        <v>9900010490</v>
      </c>
      <c r="F61" s="141"/>
      <c r="G61" s="142">
        <f t="shared" si="2"/>
        <v>500</v>
      </c>
      <c r="H61" s="142">
        <f t="shared" si="2"/>
        <v>500</v>
      </c>
    </row>
    <row r="62" spans="1:8" s="8" customFormat="1" ht="12.75">
      <c r="A62" s="126" t="s">
        <v>107</v>
      </c>
      <c r="B62" s="150"/>
      <c r="C62" s="141" t="s">
        <v>16</v>
      </c>
      <c r="D62" s="141" t="s">
        <v>8</v>
      </c>
      <c r="E62" s="146">
        <v>9900010490</v>
      </c>
      <c r="F62" s="141">
        <v>300</v>
      </c>
      <c r="G62" s="142">
        <v>500</v>
      </c>
      <c r="H62" s="142">
        <v>500</v>
      </c>
    </row>
    <row r="63" spans="1:8" s="8" customFormat="1" ht="12.75">
      <c r="A63" s="145" t="s">
        <v>95</v>
      </c>
      <c r="B63" s="139"/>
      <c r="C63" s="139">
        <v>99</v>
      </c>
      <c r="D63" s="137" t="s">
        <v>36</v>
      </c>
      <c r="E63" s="139"/>
      <c r="F63" s="139"/>
      <c r="G63" s="138">
        <f>G64</f>
        <v>73</v>
      </c>
      <c r="H63" s="138">
        <f>H64</f>
        <v>147</v>
      </c>
    </row>
    <row r="64" spans="1:8" s="8" customFormat="1" ht="12.75">
      <c r="A64" s="145" t="s">
        <v>95</v>
      </c>
      <c r="B64" s="139"/>
      <c r="C64" s="139">
        <v>99</v>
      </c>
      <c r="D64" s="139">
        <v>99</v>
      </c>
      <c r="E64" s="139"/>
      <c r="F64" s="139"/>
      <c r="G64" s="138">
        <f>G65</f>
        <v>73</v>
      </c>
      <c r="H64" s="138">
        <f>H65</f>
        <v>147</v>
      </c>
    </row>
    <row r="65" spans="1:8" ht="12.75">
      <c r="A65" s="125" t="s">
        <v>95</v>
      </c>
      <c r="B65" s="24"/>
      <c r="C65" s="141">
        <v>99</v>
      </c>
      <c r="D65" s="141">
        <v>99</v>
      </c>
      <c r="E65" s="128">
        <v>9900099990</v>
      </c>
      <c r="F65" s="141">
        <v>800</v>
      </c>
      <c r="G65" s="142">
        <v>73</v>
      </c>
      <c r="H65" s="142">
        <v>147</v>
      </c>
    </row>
  </sheetData>
  <sheetProtection/>
  <mergeCells count="14">
    <mergeCell ref="A10:A11"/>
    <mergeCell ref="F10:F11"/>
    <mergeCell ref="E10:E11"/>
    <mergeCell ref="D10:D11"/>
    <mergeCell ref="E9:G9"/>
    <mergeCell ref="C10:C11"/>
    <mergeCell ref="B10:B11"/>
    <mergeCell ref="G10:H10"/>
    <mergeCell ref="A1:H1"/>
    <mergeCell ref="A2:H2"/>
    <mergeCell ref="A3:H3"/>
    <mergeCell ref="A4:H4"/>
    <mergeCell ref="A5:H5"/>
    <mergeCell ref="A7:H7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Normal="75" zoomScaleSheetLayoutView="100" zoomScalePageLayoutView="0" workbookViewId="0" topLeftCell="A1">
      <selection activeCell="H5" sqref="H5:I5"/>
    </sheetView>
  </sheetViews>
  <sheetFormatPr defaultColWidth="8.00390625" defaultRowHeight="12.75" outlineLevelCol="1"/>
  <cols>
    <col min="1" max="1" width="4.125" style="54" customWidth="1"/>
    <col min="2" max="5" width="3.875" style="51" bestFit="1" customWidth="1"/>
    <col min="6" max="6" width="5.625" style="52" customWidth="1"/>
    <col min="7" max="7" width="0.74609375" style="53" hidden="1" customWidth="1"/>
    <col min="8" max="8" width="55.875" style="77" customWidth="1"/>
    <col min="9" max="9" width="10.25390625" style="54" customWidth="1"/>
    <col min="10" max="10" width="14.125" style="54" hidden="1" customWidth="1"/>
    <col min="11" max="11" width="18.25390625" style="54" hidden="1" customWidth="1" outlineLevel="1"/>
    <col min="12" max="12" width="23.00390625" style="54" hidden="1" customWidth="1" outlineLevel="1"/>
    <col min="13" max="13" width="17.25390625" style="54" hidden="1" customWidth="1"/>
    <col min="14" max="14" width="13.125" style="54" hidden="1" customWidth="1"/>
    <col min="15" max="17" width="17.125" style="54" hidden="1" customWidth="1"/>
    <col min="18" max="18" width="8.00390625" style="54" hidden="1" customWidth="1"/>
    <col min="19" max="26" width="8.00390625" style="54" customWidth="1"/>
    <col min="27" max="27" width="82.875" style="54" bestFit="1" customWidth="1"/>
    <col min="28" max="16384" width="8.00390625" style="54" customWidth="1"/>
  </cols>
  <sheetData>
    <row r="1" spans="8:9" ht="11.25" customHeight="1">
      <c r="H1" s="169" t="s">
        <v>39</v>
      </c>
      <c r="I1" s="169"/>
    </row>
    <row r="2" spans="8:9" ht="11.25" customHeight="1">
      <c r="H2" s="169" t="s">
        <v>85</v>
      </c>
      <c r="I2" s="169"/>
    </row>
    <row r="3" spans="8:9" ht="11.25" customHeight="1">
      <c r="H3" s="169" t="s">
        <v>194</v>
      </c>
      <c r="I3" s="169"/>
    </row>
    <row r="4" spans="8:9" ht="11.25" customHeight="1">
      <c r="H4" s="169" t="s">
        <v>186</v>
      </c>
      <c r="I4" s="169"/>
    </row>
    <row r="5" spans="8:9" ht="11.25" customHeight="1">
      <c r="H5" s="163" t="s">
        <v>201</v>
      </c>
      <c r="I5" s="163"/>
    </row>
    <row r="6" spans="8:9" ht="11.25" customHeight="1">
      <c r="H6" s="87"/>
      <c r="I6" s="87"/>
    </row>
    <row r="7" spans="8:9" ht="11.25" customHeight="1">
      <c r="H7" s="169"/>
      <c r="I7" s="169"/>
    </row>
    <row r="8" spans="2:9" ht="12.75" customHeight="1">
      <c r="B8" s="175" t="s">
        <v>50</v>
      </c>
      <c r="C8" s="175"/>
      <c r="D8" s="175"/>
      <c r="E8" s="175"/>
      <c r="F8" s="175"/>
      <c r="G8" s="175"/>
      <c r="H8" s="175"/>
      <c r="I8" s="175"/>
    </row>
    <row r="9" spans="2:17" ht="12.75" customHeight="1">
      <c r="B9" s="170" t="s">
        <v>195</v>
      </c>
      <c r="C9" s="170"/>
      <c r="D9" s="170"/>
      <c r="E9" s="170"/>
      <c r="F9" s="170"/>
      <c r="G9" s="170"/>
      <c r="H9" s="170"/>
      <c r="I9" s="170"/>
      <c r="J9" s="55"/>
      <c r="L9" s="55"/>
      <c r="N9" s="55"/>
      <c r="P9" s="55"/>
      <c r="Q9" s="55" t="s">
        <v>51</v>
      </c>
    </row>
    <row r="10" spans="2:17" ht="10.5" customHeight="1">
      <c r="B10" s="47"/>
      <c r="C10" s="47"/>
      <c r="D10" s="47"/>
      <c r="E10" s="47"/>
      <c r="F10" s="47"/>
      <c r="G10" s="47"/>
      <c r="H10" s="47"/>
      <c r="I10" s="47"/>
      <c r="J10" s="55"/>
      <c r="L10" s="55"/>
      <c r="N10" s="55"/>
      <c r="P10" s="55"/>
      <c r="Q10" s="55"/>
    </row>
    <row r="11" spans="2:17" s="57" customFormat="1" ht="10.5" customHeight="1">
      <c r="B11" s="171"/>
      <c r="C11" s="171"/>
      <c r="D11" s="171"/>
      <c r="E11" s="171"/>
      <c r="F11" s="171"/>
      <c r="G11" s="172"/>
      <c r="H11" s="172"/>
      <c r="I11" s="172"/>
      <c r="J11" s="56"/>
      <c r="L11" s="56"/>
      <c r="N11" s="56"/>
      <c r="P11" s="56"/>
      <c r="Q11" s="56"/>
    </row>
    <row r="12" spans="1:17" s="61" customFormat="1" ht="66" customHeight="1">
      <c r="A12" s="176" t="s">
        <v>52</v>
      </c>
      <c r="B12" s="176"/>
      <c r="C12" s="176"/>
      <c r="D12" s="176"/>
      <c r="E12" s="176"/>
      <c r="F12" s="176"/>
      <c r="G12" s="58"/>
      <c r="H12" s="154" t="s">
        <v>24</v>
      </c>
      <c r="I12" s="59" t="s">
        <v>84</v>
      </c>
      <c r="J12" s="60" t="s">
        <v>0</v>
      </c>
      <c r="K12" s="60" t="s">
        <v>0</v>
      </c>
      <c r="L12" s="60" t="s">
        <v>53</v>
      </c>
      <c r="M12" s="60" t="s">
        <v>0</v>
      </c>
      <c r="N12" s="60" t="s">
        <v>54</v>
      </c>
      <c r="O12" s="60" t="s">
        <v>0</v>
      </c>
      <c r="P12" s="60" t="s">
        <v>0</v>
      </c>
      <c r="Q12" s="60" t="s">
        <v>0</v>
      </c>
    </row>
    <row r="13" spans="1:9" s="61" customFormat="1" ht="12.75">
      <c r="A13" s="177">
        <v>1</v>
      </c>
      <c r="B13" s="177"/>
      <c r="C13" s="177"/>
      <c r="D13" s="177"/>
      <c r="E13" s="177"/>
      <c r="F13" s="177"/>
      <c r="G13" s="62"/>
      <c r="H13" s="63">
        <v>2</v>
      </c>
      <c r="I13" s="64">
        <v>3</v>
      </c>
    </row>
    <row r="14" spans="1:18" s="69" customFormat="1" ht="25.5">
      <c r="A14" s="173" t="s">
        <v>147</v>
      </c>
      <c r="B14" s="173"/>
      <c r="C14" s="173"/>
      <c r="D14" s="173"/>
      <c r="E14" s="173"/>
      <c r="F14" s="173"/>
      <c r="G14" s="65"/>
      <c r="H14" s="66" t="s">
        <v>55</v>
      </c>
      <c r="I14" s="67">
        <f>I15</f>
        <v>0</v>
      </c>
      <c r="J14" s="68" t="e">
        <v>#REF!</v>
      </c>
      <c r="K14" s="68" t="e">
        <v>#REF!</v>
      </c>
      <c r="L14" s="68" t="e">
        <v>#REF!</v>
      </c>
      <c r="M14" s="68" t="e">
        <v>#REF!</v>
      </c>
      <c r="N14" s="68" t="e">
        <v>#REF!</v>
      </c>
      <c r="O14" s="68" t="e">
        <v>#REF!</v>
      </c>
      <c r="P14" s="68" t="e">
        <v>#REF!</v>
      </c>
      <c r="Q14" s="68" t="e">
        <v>#REF!</v>
      </c>
      <c r="R14" s="69" t="e">
        <v>#REF!</v>
      </c>
    </row>
    <row r="15" spans="1:20" s="61" customFormat="1" ht="25.5" customHeight="1">
      <c r="A15" s="173" t="s">
        <v>148</v>
      </c>
      <c r="B15" s="173"/>
      <c r="C15" s="173"/>
      <c r="D15" s="173"/>
      <c r="E15" s="173"/>
      <c r="F15" s="173"/>
      <c r="G15" s="65"/>
      <c r="H15" s="70" t="s">
        <v>56</v>
      </c>
      <c r="I15" s="71">
        <f>I16+I20</f>
        <v>0</v>
      </c>
      <c r="J15" s="72"/>
      <c r="K15" s="72"/>
      <c r="L15" s="72"/>
      <c r="M15" s="72"/>
      <c r="N15" s="72"/>
      <c r="O15" s="72"/>
      <c r="P15" s="72"/>
      <c r="Q15" s="72"/>
      <c r="R15" s="69"/>
      <c r="T15" s="69"/>
    </row>
    <row r="16" spans="1:17" s="69" customFormat="1" ht="12.75">
      <c r="A16" s="173" t="s">
        <v>149</v>
      </c>
      <c r="B16" s="173"/>
      <c r="C16" s="173"/>
      <c r="D16" s="173"/>
      <c r="E16" s="173"/>
      <c r="F16" s="173"/>
      <c r="G16" s="65"/>
      <c r="H16" s="70" t="s">
        <v>57</v>
      </c>
      <c r="I16" s="71">
        <f>I17</f>
        <v>-3558.42</v>
      </c>
      <c r="J16" s="68"/>
      <c r="K16" s="68"/>
      <c r="L16" s="68"/>
      <c r="M16" s="68"/>
      <c r="N16" s="68"/>
      <c r="O16" s="68"/>
      <c r="P16" s="68"/>
      <c r="Q16" s="68"/>
    </row>
    <row r="17" spans="1:20" s="61" customFormat="1" ht="12.75">
      <c r="A17" s="174" t="s">
        <v>150</v>
      </c>
      <c r="B17" s="174"/>
      <c r="C17" s="174"/>
      <c r="D17" s="174"/>
      <c r="E17" s="174"/>
      <c r="F17" s="174"/>
      <c r="G17" s="73"/>
      <c r="H17" s="74" t="s">
        <v>58</v>
      </c>
      <c r="I17" s="75">
        <f>I18</f>
        <v>-3558.42</v>
      </c>
      <c r="J17" s="72"/>
      <c r="K17" s="72"/>
      <c r="L17" s="72"/>
      <c r="M17" s="72"/>
      <c r="N17" s="72"/>
      <c r="O17" s="72"/>
      <c r="P17" s="72"/>
      <c r="Q17" s="72"/>
      <c r="R17" s="69"/>
      <c r="T17" s="69"/>
    </row>
    <row r="18" spans="1:20" s="61" customFormat="1" ht="14.25" customHeight="1">
      <c r="A18" s="174" t="s">
        <v>151</v>
      </c>
      <c r="B18" s="174"/>
      <c r="C18" s="174"/>
      <c r="D18" s="174"/>
      <c r="E18" s="174"/>
      <c r="F18" s="174"/>
      <c r="G18" s="73"/>
      <c r="H18" s="74" t="s">
        <v>59</v>
      </c>
      <c r="I18" s="75">
        <f>I19</f>
        <v>-3558.42</v>
      </c>
      <c r="J18" s="72"/>
      <c r="K18" s="72"/>
      <c r="L18" s="72"/>
      <c r="M18" s="72"/>
      <c r="N18" s="72"/>
      <c r="O18" s="72"/>
      <c r="P18" s="72"/>
      <c r="Q18" s="72"/>
      <c r="R18" s="69"/>
      <c r="T18" s="69"/>
    </row>
    <row r="19" spans="1:20" s="61" customFormat="1" ht="25.5">
      <c r="A19" s="174" t="s">
        <v>152</v>
      </c>
      <c r="B19" s="174"/>
      <c r="C19" s="174"/>
      <c r="D19" s="174"/>
      <c r="E19" s="174"/>
      <c r="F19" s="174"/>
      <c r="G19" s="73"/>
      <c r="H19" s="76" t="s">
        <v>145</v>
      </c>
      <c r="I19" s="75">
        <f>-3558.42</f>
        <v>-3558.42</v>
      </c>
      <c r="J19" s="72"/>
      <c r="K19" s="72"/>
      <c r="L19" s="72"/>
      <c r="M19" s="72"/>
      <c r="N19" s="72"/>
      <c r="O19" s="72"/>
      <c r="P19" s="72"/>
      <c r="Q19" s="72"/>
      <c r="R19" s="69"/>
      <c r="T19" s="69"/>
    </row>
    <row r="20" spans="1:20" s="61" customFormat="1" ht="12.75">
      <c r="A20" s="173" t="s">
        <v>153</v>
      </c>
      <c r="B20" s="173"/>
      <c r="C20" s="173"/>
      <c r="D20" s="173"/>
      <c r="E20" s="173"/>
      <c r="F20" s="173"/>
      <c r="G20" s="65"/>
      <c r="H20" s="70" t="s">
        <v>61</v>
      </c>
      <c r="I20" s="71">
        <f>I21</f>
        <v>3558.42</v>
      </c>
      <c r="J20" s="72"/>
      <c r="K20" s="72"/>
      <c r="L20" s="72"/>
      <c r="M20" s="72"/>
      <c r="N20" s="72"/>
      <c r="O20" s="72"/>
      <c r="P20" s="72"/>
      <c r="Q20" s="72"/>
      <c r="R20" s="69"/>
      <c r="T20" s="69"/>
    </row>
    <row r="21" spans="1:17" s="61" customFormat="1" ht="12.75">
      <c r="A21" s="174" t="s">
        <v>154</v>
      </c>
      <c r="B21" s="174"/>
      <c r="C21" s="174"/>
      <c r="D21" s="174"/>
      <c r="E21" s="174"/>
      <c r="F21" s="174"/>
      <c r="G21" s="73"/>
      <c r="H21" s="74" t="s">
        <v>62</v>
      </c>
      <c r="I21" s="75">
        <f>I22</f>
        <v>3558.42</v>
      </c>
      <c r="J21" s="72"/>
      <c r="K21" s="72"/>
      <c r="L21" s="72"/>
      <c r="M21" s="72"/>
      <c r="N21" s="72"/>
      <c r="O21" s="72"/>
      <c r="P21" s="72"/>
      <c r="Q21" s="72"/>
    </row>
    <row r="22" spans="1:20" s="61" customFormat="1" ht="14.25" customHeight="1">
      <c r="A22" s="174" t="s">
        <v>155</v>
      </c>
      <c r="B22" s="174"/>
      <c r="C22" s="174"/>
      <c r="D22" s="174"/>
      <c r="E22" s="174"/>
      <c r="F22" s="174"/>
      <c r="G22" s="73"/>
      <c r="H22" s="74" t="s">
        <v>63</v>
      </c>
      <c r="I22" s="75">
        <f>I23</f>
        <v>3558.42</v>
      </c>
      <c r="J22" s="72"/>
      <c r="K22" s="72"/>
      <c r="L22" s="72"/>
      <c r="M22" s="72"/>
      <c r="N22" s="72"/>
      <c r="O22" s="72"/>
      <c r="P22" s="72"/>
      <c r="Q22" s="72"/>
      <c r="R22" s="69"/>
      <c r="T22" s="69"/>
    </row>
    <row r="23" spans="1:20" s="61" customFormat="1" ht="26.25" customHeight="1">
      <c r="A23" s="174" t="s">
        <v>156</v>
      </c>
      <c r="B23" s="174"/>
      <c r="C23" s="174"/>
      <c r="D23" s="174"/>
      <c r="E23" s="174"/>
      <c r="F23" s="174"/>
      <c r="G23" s="73"/>
      <c r="H23" s="76" t="s">
        <v>146</v>
      </c>
      <c r="I23" s="75">
        <f>'Приложение 3'!G12</f>
        <v>3558.42</v>
      </c>
      <c r="J23" s="72"/>
      <c r="K23" s="72"/>
      <c r="L23" s="72"/>
      <c r="M23" s="72"/>
      <c r="N23" s="72"/>
      <c r="O23" s="72"/>
      <c r="P23" s="72"/>
      <c r="Q23" s="72"/>
      <c r="R23" s="69" t="s">
        <v>65</v>
      </c>
      <c r="T23" s="69"/>
    </row>
  </sheetData>
  <sheetProtection/>
  <mergeCells count="21">
    <mergeCell ref="A23:F23"/>
    <mergeCell ref="A13:F13"/>
    <mergeCell ref="A14:F14"/>
    <mergeCell ref="A15:F15"/>
    <mergeCell ref="A16:F16"/>
    <mergeCell ref="A17:F17"/>
    <mergeCell ref="A19:F19"/>
    <mergeCell ref="A18:F18"/>
    <mergeCell ref="A21:F21"/>
    <mergeCell ref="B9:I9"/>
    <mergeCell ref="B11:I11"/>
    <mergeCell ref="A20:F20"/>
    <mergeCell ref="A22:F22"/>
    <mergeCell ref="B8:I8"/>
    <mergeCell ref="A12:F12"/>
    <mergeCell ref="H1:I1"/>
    <mergeCell ref="H2:I2"/>
    <mergeCell ref="H3:I3"/>
    <mergeCell ref="H7:I7"/>
    <mergeCell ref="H5:I5"/>
    <mergeCell ref="H4:I4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Normal="75" zoomScaleSheetLayoutView="100" zoomScalePageLayoutView="0" workbookViewId="0" topLeftCell="A1">
      <selection activeCell="G5" sqref="G5:R5"/>
    </sheetView>
  </sheetViews>
  <sheetFormatPr defaultColWidth="8.00390625" defaultRowHeight="12.75" outlineLevelCol="1"/>
  <cols>
    <col min="1" max="4" width="3.875" style="51" bestFit="1" customWidth="1"/>
    <col min="5" max="5" width="10.25390625" style="52" customWidth="1"/>
    <col min="6" max="6" width="0.74609375" style="53" hidden="1" customWidth="1"/>
    <col min="7" max="7" width="55.875" style="77" customWidth="1"/>
    <col min="8" max="8" width="10.25390625" style="54" customWidth="1"/>
    <col min="9" max="9" width="14.125" style="54" hidden="1" customWidth="1"/>
    <col min="10" max="10" width="18.25390625" style="54" hidden="1" customWidth="1" outlineLevel="1"/>
    <col min="11" max="11" width="23.00390625" style="54" hidden="1" customWidth="1" outlineLevel="1"/>
    <col min="12" max="12" width="17.25390625" style="54" hidden="1" customWidth="1"/>
    <col min="13" max="13" width="13.125" style="54" hidden="1" customWidth="1"/>
    <col min="14" max="16" width="17.125" style="54" hidden="1" customWidth="1"/>
    <col min="17" max="17" width="8.00390625" style="54" hidden="1" customWidth="1"/>
    <col min="18" max="18" width="9.25390625" style="54" customWidth="1"/>
    <col min="19" max="25" width="8.00390625" style="54" customWidth="1"/>
    <col min="26" max="26" width="82.875" style="54" bestFit="1" customWidth="1"/>
    <col min="27" max="16384" width="8.00390625" style="54" customWidth="1"/>
  </cols>
  <sheetData>
    <row r="1" spans="7:18" ht="11.25" customHeight="1">
      <c r="G1" s="169" t="s">
        <v>66</v>
      </c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7:18" ht="11.25" customHeight="1">
      <c r="G2" s="169" t="s">
        <v>85</v>
      </c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7:18" ht="11.25" customHeight="1">
      <c r="G3" s="169" t="s">
        <v>194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7:18" ht="11.25" customHeight="1">
      <c r="G4" s="169" t="s">
        <v>186</v>
      </c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7:18" ht="11.25" customHeight="1">
      <c r="G5" s="163" t="s">
        <v>201</v>
      </c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7:8" ht="11.25" customHeight="1">
      <c r="G6" s="87"/>
      <c r="H6" s="87"/>
    </row>
    <row r="7" spans="7:8" ht="11.25" customHeight="1">
      <c r="G7" s="169"/>
      <c r="H7" s="169"/>
    </row>
    <row r="8" spans="1:18" ht="12.75" customHeight="1">
      <c r="A8" s="175" t="s">
        <v>50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</row>
    <row r="9" spans="1:18" ht="25.5" customHeight="1">
      <c r="A9" s="170" t="s">
        <v>189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</row>
    <row r="10" spans="1:18" ht="10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6" s="57" customFormat="1" ht="10.5" customHeight="1">
      <c r="A11" s="172"/>
      <c r="B11" s="172"/>
      <c r="C11" s="172"/>
      <c r="D11" s="172"/>
      <c r="E11" s="172"/>
      <c r="F11" s="172"/>
      <c r="G11" s="171"/>
      <c r="H11" s="171"/>
      <c r="I11" s="56"/>
      <c r="K11" s="56"/>
      <c r="M11" s="56"/>
      <c r="O11" s="56"/>
      <c r="P11" s="56"/>
    </row>
    <row r="12" spans="1:18" s="61" customFormat="1" ht="48.75" customHeight="1">
      <c r="A12" s="181" t="s">
        <v>52</v>
      </c>
      <c r="B12" s="182"/>
      <c r="C12" s="182"/>
      <c r="D12" s="182"/>
      <c r="E12" s="182"/>
      <c r="F12" s="58"/>
      <c r="G12" s="185" t="s">
        <v>24</v>
      </c>
      <c r="H12" s="180" t="s">
        <v>84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</row>
    <row r="13" spans="1:18" s="61" customFormat="1" ht="16.5" customHeight="1">
      <c r="A13" s="183"/>
      <c r="B13" s="184"/>
      <c r="C13" s="184"/>
      <c r="D13" s="184"/>
      <c r="E13" s="184"/>
      <c r="F13" s="58"/>
      <c r="G13" s="186"/>
      <c r="H13" s="34" t="s">
        <v>166</v>
      </c>
      <c r="I13" s="59"/>
      <c r="J13" s="59"/>
      <c r="K13" s="59"/>
      <c r="L13" s="59"/>
      <c r="M13" s="59"/>
      <c r="N13" s="59"/>
      <c r="O13" s="59"/>
      <c r="P13" s="59"/>
      <c r="Q13" s="59"/>
      <c r="R13" s="34" t="s">
        <v>185</v>
      </c>
    </row>
    <row r="14" spans="1:18" s="61" customFormat="1" ht="12.75">
      <c r="A14" s="178">
        <v>1</v>
      </c>
      <c r="B14" s="179"/>
      <c r="C14" s="179"/>
      <c r="D14" s="179"/>
      <c r="E14" s="179"/>
      <c r="F14" s="62"/>
      <c r="G14" s="63">
        <v>2</v>
      </c>
      <c r="H14" s="64">
        <v>3</v>
      </c>
      <c r="I14" s="90"/>
      <c r="J14" s="90"/>
      <c r="K14" s="90"/>
      <c r="L14" s="90"/>
      <c r="M14" s="90"/>
      <c r="N14" s="90"/>
      <c r="O14" s="90"/>
      <c r="P14" s="90"/>
      <c r="Q14" s="90"/>
      <c r="R14" s="95">
        <v>4</v>
      </c>
    </row>
    <row r="15" spans="1:18" s="69" customFormat="1" ht="25.5">
      <c r="A15" s="173" t="s">
        <v>147</v>
      </c>
      <c r="B15" s="173"/>
      <c r="C15" s="173"/>
      <c r="D15" s="173"/>
      <c r="E15" s="173"/>
      <c r="F15" s="173"/>
      <c r="G15" s="70" t="s">
        <v>55</v>
      </c>
      <c r="H15" s="91">
        <f>H16</f>
        <v>0</v>
      </c>
      <c r="I15" s="92" t="e">
        <v>#REF!</v>
      </c>
      <c r="J15" s="92" t="e">
        <v>#REF!</v>
      </c>
      <c r="K15" s="92" t="e">
        <v>#REF!</v>
      </c>
      <c r="L15" s="92" t="e">
        <v>#REF!</v>
      </c>
      <c r="M15" s="92" t="e">
        <v>#REF!</v>
      </c>
      <c r="N15" s="92" t="e">
        <v>#REF!</v>
      </c>
      <c r="O15" s="92" t="e">
        <v>#REF!</v>
      </c>
      <c r="P15" s="92" t="e">
        <v>#REF!</v>
      </c>
      <c r="Q15" s="93" t="e">
        <v>#REF!</v>
      </c>
      <c r="R15" s="91">
        <f>R16</f>
        <v>0</v>
      </c>
    </row>
    <row r="16" spans="1:19" s="61" customFormat="1" ht="25.5" customHeight="1">
      <c r="A16" s="173" t="s">
        <v>148</v>
      </c>
      <c r="B16" s="173"/>
      <c r="C16" s="173"/>
      <c r="D16" s="173"/>
      <c r="E16" s="173"/>
      <c r="F16" s="173"/>
      <c r="G16" s="70" t="s">
        <v>56</v>
      </c>
      <c r="H16" s="71">
        <f>H17+H21</f>
        <v>0</v>
      </c>
      <c r="I16" s="94"/>
      <c r="J16" s="94"/>
      <c r="K16" s="94"/>
      <c r="L16" s="94"/>
      <c r="M16" s="94"/>
      <c r="N16" s="94"/>
      <c r="O16" s="94"/>
      <c r="P16" s="94"/>
      <c r="Q16" s="93"/>
      <c r="R16" s="71">
        <f>R17+R21</f>
        <v>0</v>
      </c>
      <c r="S16" s="69"/>
    </row>
    <row r="17" spans="1:18" s="69" customFormat="1" ht="12.75">
      <c r="A17" s="173" t="s">
        <v>149</v>
      </c>
      <c r="B17" s="173"/>
      <c r="C17" s="173"/>
      <c r="D17" s="173"/>
      <c r="E17" s="173"/>
      <c r="F17" s="173"/>
      <c r="G17" s="70" t="s">
        <v>57</v>
      </c>
      <c r="H17" s="71">
        <f>H18</f>
        <v>-2944.02</v>
      </c>
      <c r="I17" s="92"/>
      <c r="J17" s="92"/>
      <c r="K17" s="92"/>
      <c r="L17" s="92"/>
      <c r="M17" s="92"/>
      <c r="N17" s="92"/>
      <c r="O17" s="92"/>
      <c r="P17" s="92"/>
      <c r="Q17" s="93"/>
      <c r="R17" s="71">
        <f>R18</f>
        <v>-2915.12</v>
      </c>
    </row>
    <row r="18" spans="1:19" s="61" customFormat="1" ht="12.75">
      <c r="A18" s="174" t="s">
        <v>150</v>
      </c>
      <c r="B18" s="174"/>
      <c r="C18" s="174"/>
      <c r="D18" s="174"/>
      <c r="E18" s="174"/>
      <c r="F18" s="174"/>
      <c r="G18" s="74" t="s">
        <v>58</v>
      </c>
      <c r="H18" s="75">
        <f>H19</f>
        <v>-2944.02</v>
      </c>
      <c r="I18" s="94"/>
      <c r="J18" s="94"/>
      <c r="K18" s="94"/>
      <c r="L18" s="94"/>
      <c r="M18" s="94"/>
      <c r="N18" s="94"/>
      <c r="O18" s="94"/>
      <c r="P18" s="94"/>
      <c r="Q18" s="93"/>
      <c r="R18" s="75">
        <f>R19</f>
        <v>-2915.12</v>
      </c>
      <c r="S18" s="69"/>
    </row>
    <row r="19" spans="1:19" s="61" customFormat="1" ht="14.25" customHeight="1">
      <c r="A19" s="174" t="s">
        <v>151</v>
      </c>
      <c r="B19" s="174"/>
      <c r="C19" s="174"/>
      <c r="D19" s="174"/>
      <c r="E19" s="174"/>
      <c r="F19" s="174"/>
      <c r="G19" s="74" t="s">
        <v>59</v>
      </c>
      <c r="H19" s="75">
        <f>H20</f>
        <v>-2944.02</v>
      </c>
      <c r="I19" s="94"/>
      <c r="J19" s="94"/>
      <c r="K19" s="94"/>
      <c r="L19" s="94"/>
      <c r="M19" s="94"/>
      <c r="N19" s="94"/>
      <c r="O19" s="94"/>
      <c r="P19" s="94"/>
      <c r="Q19" s="93"/>
      <c r="R19" s="75">
        <f>R20</f>
        <v>-2915.12</v>
      </c>
      <c r="S19" s="69"/>
    </row>
    <row r="20" spans="1:19" s="61" customFormat="1" ht="25.5">
      <c r="A20" s="174" t="s">
        <v>152</v>
      </c>
      <c r="B20" s="174"/>
      <c r="C20" s="174"/>
      <c r="D20" s="174"/>
      <c r="E20" s="174"/>
      <c r="F20" s="174"/>
      <c r="G20" s="76" t="s">
        <v>145</v>
      </c>
      <c r="H20" s="75">
        <f>-2944.02</f>
        <v>-2944.02</v>
      </c>
      <c r="I20" s="94"/>
      <c r="J20" s="94"/>
      <c r="K20" s="94"/>
      <c r="L20" s="94"/>
      <c r="M20" s="94"/>
      <c r="N20" s="94"/>
      <c r="O20" s="94"/>
      <c r="P20" s="94"/>
      <c r="Q20" s="93"/>
      <c r="R20" s="75">
        <f>-2915.12</f>
        <v>-2915.12</v>
      </c>
      <c r="S20" s="69"/>
    </row>
    <row r="21" spans="1:19" s="61" customFormat="1" ht="12.75">
      <c r="A21" s="173" t="s">
        <v>153</v>
      </c>
      <c r="B21" s="173"/>
      <c r="C21" s="173"/>
      <c r="D21" s="173"/>
      <c r="E21" s="173"/>
      <c r="F21" s="173"/>
      <c r="G21" s="70" t="s">
        <v>61</v>
      </c>
      <c r="H21" s="71">
        <f>H22</f>
        <v>2944.0200000000004</v>
      </c>
      <c r="I21" s="94"/>
      <c r="J21" s="94"/>
      <c r="K21" s="94"/>
      <c r="L21" s="94"/>
      <c r="M21" s="94"/>
      <c r="N21" s="94"/>
      <c r="O21" s="94"/>
      <c r="P21" s="94"/>
      <c r="Q21" s="93"/>
      <c r="R21" s="71">
        <f>R22</f>
        <v>2915.12</v>
      </c>
      <c r="S21" s="69"/>
    </row>
    <row r="22" spans="1:18" s="61" customFormat="1" ht="12.75">
      <c r="A22" s="174" t="s">
        <v>154</v>
      </c>
      <c r="B22" s="174"/>
      <c r="C22" s="174"/>
      <c r="D22" s="174"/>
      <c r="E22" s="174"/>
      <c r="F22" s="174"/>
      <c r="G22" s="74" t="s">
        <v>62</v>
      </c>
      <c r="H22" s="75">
        <f>H23</f>
        <v>2944.0200000000004</v>
      </c>
      <c r="I22" s="94"/>
      <c r="J22" s="94"/>
      <c r="K22" s="94"/>
      <c r="L22" s="94"/>
      <c r="M22" s="94"/>
      <c r="N22" s="94"/>
      <c r="O22" s="94"/>
      <c r="P22" s="94"/>
      <c r="Q22" s="90"/>
      <c r="R22" s="75">
        <f>R23</f>
        <v>2915.12</v>
      </c>
    </row>
    <row r="23" spans="1:19" s="61" customFormat="1" ht="14.25" customHeight="1">
      <c r="A23" s="174" t="s">
        <v>155</v>
      </c>
      <c r="B23" s="174"/>
      <c r="C23" s="174"/>
      <c r="D23" s="174"/>
      <c r="E23" s="174"/>
      <c r="F23" s="174"/>
      <c r="G23" s="74" t="s">
        <v>63</v>
      </c>
      <c r="H23" s="75">
        <f>H24</f>
        <v>2944.0200000000004</v>
      </c>
      <c r="I23" s="94"/>
      <c r="J23" s="94"/>
      <c r="K23" s="94"/>
      <c r="L23" s="94"/>
      <c r="M23" s="94"/>
      <c r="N23" s="94"/>
      <c r="O23" s="94"/>
      <c r="P23" s="94"/>
      <c r="Q23" s="93"/>
      <c r="R23" s="75">
        <f>R24</f>
        <v>2915.12</v>
      </c>
      <c r="S23" s="69"/>
    </row>
    <row r="24" spans="1:19" s="61" customFormat="1" ht="26.25" customHeight="1">
      <c r="A24" s="174" t="s">
        <v>156</v>
      </c>
      <c r="B24" s="174"/>
      <c r="C24" s="174"/>
      <c r="D24" s="174"/>
      <c r="E24" s="174"/>
      <c r="F24" s="174"/>
      <c r="G24" s="76" t="s">
        <v>146</v>
      </c>
      <c r="H24" s="75">
        <f>'Приложение 4'!G13</f>
        <v>2944.0200000000004</v>
      </c>
      <c r="I24" s="94"/>
      <c r="J24" s="94"/>
      <c r="K24" s="94"/>
      <c r="L24" s="94"/>
      <c r="M24" s="94"/>
      <c r="N24" s="94"/>
      <c r="O24" s="94"/>
      <c r="P24" s="94"/>
      <c r="Q24" s="93" t="s">
        <v>65</v>
      </c>
      <c r="R24" s="75">
        <f>'Приложение 4'!H13</f>
        <v>2915.12</v>
      </c>
      <c r="S24" s="69"/>
    </row>
  </sheetData>
  <sheetProtection/>
  <mergeCells count="23">
    <mergeCell ref="A21:F21"/>
    <mergeCell ref="A22:F22"/>
    <mergeCell ref="A23:F23"/>
    <mergeCell ref="A24:F24"/>
    <mergeCell ref="A15:F15"/>
    <mergeCell ref="A16:F16"/>
    <mergeCell ref="A17:F17"/>
    <mergeCell ref="A18:F18"/>
    <mergeCell ref="A19:F19"/>
    <mergeCell ref="A20:F20"/>
    <mergeCell ref="G7:H7"/>
    <mergeCell ref="A8:R8"/>
    <mergeCell ref="G1:R1"/>
    <mergeCell ref="G2:R2"/>
    <mergeCell ref="G3:R3"/>
    <mergeCell ref="G4:R4"/>
    <mergeCell ref="G5:R5"/>
    <mergeCell ref="A14:E14"/>
    <mergeCell ref="H12:R12"/>
    <mergeCell ref="A9:R9"/>
    <mergeCell ref="A11:H11"/>
    <mergeCell ref="A12:E13"/>
    <mergeCell ref="G12:G1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3.00390625" style="0" customWidth="1"/>
    <col min="2" max="2" width="20.875" style="0" customWidth="1"/>
    <col min="3" max="3" width="53.25390625" style="0" customWidth="1"/>
  </cols>
  <sheetData>
    <row r="1" spans="1:9" s="2" customFormat="1" ht="12" customHeight="1">
      <c r="A1" s="163" t="s">
        <v>72</v>
      </c>
      <c r="B1" s="163"/>
      <c r="C1" s="163"/>
      <c r="D1" s="5"/>
      <c r="E1" s="5"/>
      <c r="F1" s="5"/>
      <c r="G1" s="5"/>
      <c r="H1" s="5"/>
      <c r="I1" s="5"/>
    </row>
    <row r="2" spans="1:9" s="2" customFormat="1" ht="12" customHeight="1">
      <c r="A2" s="163" t="s">
        <v>96</v>
      </c>
      <c r="B2" s="163"/>
      <c r="C2" s="163"/>
      <c r="D2" s="5"/>
      <c r="E2" s="5"/>
      <c r="F2" s="5"/>
      <c r="G2" s="5"/>
      <c r="H2" s="5"/>
      <c r="I2" s="5"/>
    </row>
    <row r="3" spans="1:9" s="2" customFormat="1" ht="12" customHeight="1">
      <c r="A3" s="163" t="s">
        <v>196</v>
      </c>
      <c r="B3" s="163"/>
      <c r="C3" s="163"/>
      <c r="D3" s="5"/>
      <c r="E3" s="5"/>
      <c r="F3" s="5"/>
      <c r="G3" s="5"/>
      <c r="H3" s="5"/>
      <c r="I3" s="5"/>
    </row>
    <row r="4" spans="1:9" s="2" customFormat="1" ht="12" customHeight="1">
      <c r="A4" s="6"/>
      <c r="B4" s="6"/>
      <c r="C4" s="6" t="s">
        <v>186</v>
      </c>
      <c r="D4" s="5"/>
      <c r="E4" s="5"/>
      <c r="F4" s="5"/>
      <c r="G4" s="5"/>
      <c r="H4" s="5"/>
      <c r="I4" s="5"/>
    </row>
    <row r="5" spans="1:9" s="2" customFormat="1" ht="12" customHeight="1">
      <c r="A5" s="6"/>
      <c r="B5" s="6"/>
      <c r="C5" s="6" t="s">
        <v>201</v>
      </c>
      <c r="D5" s="5"/>
      <c r="E5" s="5"/>
      <c r="F5" s="5"/>
      <c r="G5" s="5"/>
      <c r="H5" s="5"/>
      <c r="I5" s="5"/>
    </row>
    <row r="6" spans="1:3" s="2" customFormat="1" ht="12.75" customHeight="1">
      <c r="A6" s="28"/>
      <c r="B6" s="187"/>
      <c r="C6" s="187"/>
    </row>
    <row r="7" spans="1:3" s="2" customFormat="1" ht="25.5" customHeight="1">
      <c r="A7" s="188" t="s">
        <v>113</v>
      </c>
      <c r="B7" s="188"/>
      <c r="C7" s="188"/>
    </row>
    <row r="8" spans="1:3" ht="13.5" customHeight="1">
      <c r="A8" s="29"/>
      <c r="B8" s="189"/>
      <c r="C8" s="189"/>
    </row>
    <row r="9" spans="1:3" s="25" customFormat="1" ht="26.25" customHeight="1">
      <c r="A9" s="166" t="s">
        <v>25</v>
      </c>
      <c r="B9" s="166"/>
      <c r="C9" s="166" t="s">
        <v>114</v>
      </c>
    </row>
    <row r="10" spans="1:3" s="25" customFormat="1" ht="39.75" customHeight="1">
      <c r="A10" s="34" t="s">
        <v>26</v>
      </c>
      <c r="B10" s="34" t="s">
        <v>27</v>
      </c>
      <c r="C10" s="166"/>
    </row>
    <row r="11" spans="1:3" s="25" customFormat="1" ht="10.5" customHeight="1">
      <c r="A11" s="82">
        <v>1</v>
      </c>
      <c r="B11" s="82">
        <v>2</v>
      </c>
      <c r="C11" s="82">
        <v>3</v>
      </c>
    </row>
    <row r="12" spans="1:3" s="25" customFormat="1" ht="25.5">
      <c r="A12" s="30" t="s">
        <v>37</v>
      </c>
      <c r="B12" s="10"/>
      <c r="C12" s="12" t="s">
        <v>92</v>
      </c>
    </row>
    <row r="13" spans="1:3" s="155" customFormat="1" ht="63.75">
      <c r="A13" s="32" t="s">
        <v>37</v>
      </c>
      <c r="B13" s="35" t="s">
        <v>33</v>
      </c>
      <c r="C13" s="15" t="s">
        <v>34</v>
      </c>
    </row>
    <row r="14" spans="1:3" s="155" customFormat="1" ht="63.75">
      <c r="A14" s="32" t="s">
        <v>37</v>
      </c>
      <c r="B14" s="9" t="s">
        <v>82</v>
      </c>
      <c r="C14" s="15" t="s">
        <v>125</v>
      </c>
    </row>
    <row r="15" spans="1:3" s="155" customFormat="1" ht="63.75">
      <c r="A15" s="32" t="s">
        <v>37</v>
      </c>
      <c r="B15" s="35" t="s">
        <v>28</v>
      </c>
      <c r="C15" s="15" t="s">
        <v>126</v>
      </c>
    </row>
    <row r="16" spans="1:3" s="155" customFormat="1" ht="76.5">
      <c r="A16" s="32" t="s">
        <v>37</v>
      </c>
      <c r="B16" s="35" t="s">
        <v>29</v>
      </c>
      <c r="C16" s="100" t="s">
        <v>127</v>
      </c>
    </row>
    <row r="17" spans="1:3" s="155" customFormat="1" ht="76.5">
      <c r="A17" s="32" t="s">
        <v>37</v>
      </c>
      <c r="B17" s="35" t="s">
        <v>30</v>
      </c>
      <c r="C17" s="15" t="s">
        <v>128</v>
      </c>
    </row>
    <row r="18" spans="1:3" s="155" customFormat="1" ht="25.5">
      <c r="A18" s="32" t="s">
        <v>37</v>
      </c>
      <c r="B18" s="35" t="s">
        <v>76</v>
      </c>
      <c r="C18" s="15" t="s">
        <v>129</v>
      </c>
    </row>
    <row r="19" spans="1:3" s="155" customFormat="1" ht="25.5">
      <c r="A19" s="32" t="s">
        <v>37</v>
      </c>
      <c r="B19" s="35" t="s">
        <v>77</v>
      </c>
      <c r="C19" s="15" t="s">
        <v>130</v>
      </c>
    </row>
    <row r="20" spans="1:3" s="155" customFormat="1" ht="76.5">
      <c r="A20" s="32" t="s">
        <v>37</v>
      </c>
      <c r="B20" s="35" t="s">
        <v>78</v>
      </c>
      <c r="C20" s="100" t="s">
        <v>131</v>
      </c>
    </row>
    <row r="21" spans="1:3" s="155" customFormat="1" ht="76.5">
      <c r="A21" s="32" t="s">
        <v>37</v>
      </c>
      <c r="B21" s="35" t="s">
        <v>79</v>
      </c>
      <c r="C21" s="101" t="s">
        <v>132</v>
      </c>
    </row>
    <row r="22" spans="1:3" s="155" customFormat="1" ht="76.5">
      <c r="A22" s="32" t="s">
        <v>37</v>
      </c>
      <c r="B22" s="35" t="s">
        <v>80</v>
      </c>
      <c r="C22" s="100" t="s">
        <v>133</v>
      </c>
    </row>
    <row r="23" spans="1:3" s="155" customFormat="1" ht="75.75" customHeight="1">
      <c r="A23" s="32" t="s">
        <v>37</v>
      </c>
      <c r="B23" s="35" t="s">
        <v>81</v>
      </c>
      <c r="C23" s="100" t="s">
        <v>134</v>
      </c>
    </row>
    <row r="24" spans="1:3" s="155" customFormat="1" ht="51">
      <c r="A24" s="32" t="s">
        <v>37</v>
      </c>
      <c r="B24" s="9" t="s">
        <v>83</v>
      </c>
      <c r="C24" s="15" t="s">
        <v>135</v>
      </c>
    </row>
    <row r="25" spans="1:3" s="155" customFormat="1" ht="38.25">
      <c r="A25" s="32" t="s">
        <v>37</v>
      </c>
      <c r="B25" s="35" t="s">
        <v>157</v>
      </c>
      <c r="C25" s="11" t="s">
        <v>158</v>
      </c>
    </row>
    <row r="26" spans="1:3" s="155" customFormat="1" ht="25.5">
      <c r="A26" s="32" t="s">
        <v>37</v>
      </c>
      <c r="B26" s="35" t="s">
        <v>31</v>
      </c>
      <c r="C26" s="15" t="s">
        <v>136</v>
      </c>
    </row>
    <row r="27" spans="1:3" ht="12.75" customHeight="1">
      <c r="A27" s="32" t="s">
        <v>37</v>
      </c>
      <c r="B27" s="35" t="s">
        <v>32</v>
      </c>
      <c r="C27" s="15" t="s">
        <v>137</v>
      </c>
    </row>
    <row r="28" spans="1:3" ht="25.5">
      <c r="A28" s="32" t="s">
        <v>37</v>
      </c>
      <c r="B28" s="85" t="s">
        <v>169</v>
      </c>
      <c r="C28" s="86" t="s">
        <v>138</v>
      </c>
    </row>
    <row r="29" spans="1:3" ht="25.5">
      <c r="A29" s="31" t="s">
        <v>37</v>
      </c>
      <c r="B29" s="85" t="s">
        <v>170</v>
      </c>
      <c r="C29" s="11" t="s">
        <v>139</v>
      </c>
    </row>
    <row r="30" spans="1:3" ht="51">
      <c r="A30" s="83" t="s">
        <v>37</v>
      </c>
      <c r="B30" s="9" t="s">
        <v>171</v>
      </c>
      <c r="C30" s="11" t="s">
        <v>172</v>
      </c>
    </row>
    <row r="31" spans="1:3" ht="24" customHeight="1">
      <c r="A31" s="83" t="s">
        <v>37</v>
      </c>
      <c r="B31" s="9" t="s">
        <v>173</v>
      </c>
      <c r="C31" s="11" t="s">
        <v>174</v>
      </c>
    </row>
    <row r="32" spans="1:3" ht="12.75" customHeight="1">
      <c r="A32" s="31" t="s">
        <v>37</v>
      </c>
      <c r="B32" s="9" t="s">
        <v>175</v>
      </c>
      <c r="C32" s="11" t="s">
        <v>140</v>
      </c>
    </row>
    <row r="33" spans="1:3" ht="38.25">
      <c r="A33" s="31" t="s">
        <v>37</v>
      </c>
      <c r="B33" s="9" t="s">
        <v>176</v>
      </c>
      <c r="C33" s="11" t="s">
        <v>121</v>
      </c>
    </row>
    <row r="34" spans="1:3" ht="38.25">
      <c r="A34" s="31" t="s">
        <v>37</v>
      </c>
      <c r="B34" s="9" t="s">
        <v>177</v>
      </c>
      <c r="C34" s="11" t="s">
        <v>122</v>
      </c>
    </row>
    <row r="35" spans="1:3" ht="38.25">
      <c r="A35" s="31" t="s">
        <v>37</v>
      </c>
      <c r="B35" s="98" t="s">
        <v>178</v>
      </c>
      <c r="C35" s="11" t="s">
        <v>123</v>
      </c>
    </row>
    <row r="36" spans="1:3" ht="63.75">
      <c r="A36" s="31" t="s">
        <v>37</v>
      </c>
      <c r="B36" s="159" t="s">
        <v>179</v>
      </c>
      <c r="C36" s="11" t="s">
        <v>124</v>
      </c>
    </row>
    <row r="37" spans="1:3" ht="63.75">
      <c r="A37" s="83" t="s">
        <v>37</v>
      </c>
      <c r="B37" s="97" t="s">
        <v>180</v>
      </c>
      <c r="C37" s="103" t="s">
        <v>141</v>
      </c>
    </row>
    <row r="38" spans="1:3" ht="38.25">
      <c r="A38" s="83" t="s">
        <v>37</v>
      </c>
      <c r="B38" s="97" t="s">
        <v>181</v>
      </c>
      <c r="C38" s="103" t="s">
        <v>142</v>
      </c>
    </row>
    <row r="39" spans="1:3" ht="25.5">
      <c r="A39" s="153" t="s">
        <v>37</v>
      </c>
      <c r="B39" s="97" t="s">
        <v>182</v>
      </c>
      <c r="C39" s="86" t="s">
        <v>143</v>
      </c>
    </row>
    <row r="40" spans="1:3" ht="38.25" customHeight="1">
      <c r="A40" s="32" t="s">
        <v>37</v>
      </c>
      <c r="B40" s="97" t="s">
        <v>183</v>
      </c>
      <c r="C40" s="15" t="s">
        <v>168</v>
      </c>
    </row>
    <row r="41" spans="1:3" ht="36.75" customHeight="1">
      <c r="A41" s="83" t="s">
        <v>37</v>
      </c>
      <c r="B41" s="85" t="s">
        <v>184</v>
      </c>
      <c r="C41" s="86" t="s">
        <v>164</v>
      </c>
    </row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</sheetData>
  <sheetProtection/>
  <mergeCells count="8">
    <mergeCell ref="B6:C6"/>
    <mergeCell ref="A1:C1"/>
    <mergeCell ref="A2:C2"/>
    <mergeCell ref="A3:C3"/>
    <mergeCell ref="A9:B9"/>
    <mergeCell ref="C9:C10"/>
    <mergeCell ref="A7:C7"/>
    <mergeCell ref="B8:C8"/>
  </mergeCells>
  <printOptions/>
  <pageMargins left="0.7874015748031497" right="0.7874015748031497" top="0.1968503937007874" bottom="0.1968503937007874" header="0.5118110236220472" footer="0.5118110236220472"/>
  <pageSetup fitToHeight="2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6.625" style="0" customWidth="1"/>
    <col min="2" max="2" width="23.25390625" style="0" customWidth="1"/>
    <col min="3" max="3" width="57.125" style="0" customWidth="1"/>
  </cols>
  <sheetData>
    <row r="1" spans="1:3" ht="12.75">
      <c r="A1" s="3"/>
      <c r="B1" s="3"/>
      <c r="C1" s="4" t="s">
        <v>73</v>
      </c>
    </row>
    <row r="2" spans="1:3" ht="12.75">
      <c r="A2" s="3"/>
      <c r="B2" s="3"/>
      <c r="C2" s="4" t="s">
        <v>85</v>
      </c>
    </row>
    <row r="3" spans="1:3" ht="12.75">
      <c r="A3" s="3"/>
      <c r="B3" s="3"/>
      <c r="C3" s="4" t="s">
        <v>194</v>
      </c>
    </row>
    <row r="4" spans="1:3" ht="12.75">
      <c r="A4" s="3"/>
      <c r="B4" s="3"/>
      <c r="C4" s="4" t="s">
        <v>186</v>
      </c>
    </row>
    <row r="5" spans="1:3" ht="12.75">
      <c r="A5" s="3"/>
      <c r="B5" s="3"/>
      <c r="C5" s="6" t="s">
        <v>203</v>
      </c>
    </row>
    <row r="6" spans="1:3" s="7" customFormat="1" ht="11.25">
      <c r="A6" s="163"/>
      <c r="B6" s="163"/>
      <c r="C6" s="163"/>
    </row>
    <row r="7" spans="1:3" ht="28.5" customHeight="1">
      <c r="A7" s="190" t="s">
        <v>115</v>
      </c>
      <c r="B7" s="190"/>
      <c r="C7" s="190"/>
    </row>
    <row r="9" spans="1:3" s="2" customFormat="1" ht="30" customHeight="1">
      <c r="A9" s="78" t="s">
        <v>67</v>
      </c>
      <c r="B9" s="78" t="s">
        <v>68</v>
      </c>
      <c r="C9" s="78" t="s">
        <v>69</v>
      </c>
    </row>
    <row r="10" spans="1:3" s="2" customFormat="1" ht="15" customHeight="1">
      <c r="A10" s="48">
        <v>1</v>
      </c>
      <c r="B10" s="49">
        <v>2</v>
      </c>
      <c r="C10" s="50">
        <v>3</v>
      </c>
    </row>
    <row r="11" spans="1:3" s="33" customFormat="1" ht="14.25" customHeight="1">
      <c r="A11" s="30" t="s">
        <v>37</v>
      </c>
      <c r="B11" s="79"/>
      <c r="C11" s="16" t="s">
        <v>86</v>
      </c>
    </row>
    <row r="12" spans="1:3" s="2" customFormat="1" ht="25.5" customHeight="1">
      <c r="A12" s="32"/>
      <c r="B12" s="80" t="s">
        <v>60</v>
      </c>
      <c r="C12" s="81" t="s">
        <v>70</v>
      </c>
    </row>
    <row r="13" spans="1:3" s="2" customFormat="1" ht="27" customHeight="1">
      <c r="A13" s="32"/>
      <c r="B13" s="80" t="s">
        <v>64</v>
      </c>
      <c r="C13" s="81" t="s">
        <v>71</v>
      </c>
    </row>
  </sheetData>
  <sheetProtection/>
  <mergeCells count="2">
    <mergeCell ref="A7:C7"/>
    <mergeCell ref="A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4.75390625" style="0" customWidth="1"/>
    <col min="2" max="2" width="60.625" style="0" customWidth="1"/>
    <col min="3" max="3" width="11.00390625" style="0" customWidth="1"/>
    <col min="4" max="4" width="10.875" style="0" customWidth="1"/>
  </cols>
  <sheetData>
    <row r="1" spans="2:5" s="7" customFormat="1" ht="11.25">
      <c r="B1" s="163" t="s">
        <v>97</v>
      </c>
      <c r="C1" s="163"/>
      <c r="D1" s="163"/>
      <c r="E1" s="163"/>
    </row>
    <row r="2" spans="2:5" s="7" customFormat="1" ht="11.25">
      <c r="B2" s="163" t="s">
        <v>85</v>
      </c>
      <c r="C2" s="163"/>
      <c r="D2" s="163"/>
      <c r="E2" s="163"/>
    </row>
    <row r="3" spans="2:5" s="7" customFormat="1" ht="11.25">
      <c r="B3" s="163" t="s">
        <v>194</v>
      </c>
      <c r="C3" s="163"/>
      <c r="D3" s="163"/>
      <c r="E3" s="163"/>
    </row>
    <row r="4" spans="2:5" s="7" customFormat="1" ht="11.25">
      <c r="B4" s="163" t="s">
        <v>186</v>
      </c>
      <c r="C4" s="163"/>
      <c r="D4" s="163"/>
      <c r="E4" s="163"/>
    </row>
    <row r="5" spans="2:5" s="7" customFormat="1" ht="11.25">
      <c r="B5" s="163" t="s">
        <v>202</v>
      </c>
      <c r="C5" s="163"/>
      <c r="D5" s="163"/>
      <c r="E5" s="163"/>
    </row>
    <row r="6" s="2" customFormat="1" ht="12.75"/>
    <row r="7" spans="1:5" s="2" customFormat="1" ht="27" customHeight="1">
      <c r="A7" s="198" t="s">
        <v>197</v>
      </c>
      <c r="B7" s="198"/>
      <c r="C7" s="198"/>
      <c r="D7" s="198"/>
      <c r="E7" s="198"/>
    </row>
    <row r="8" s="2" customFormat="1" ht="12.75"/>
    <row r="9" spans="2:4" s="7" customFormat="1" ht="11.25">
      <c r="B9" s="163"/>
      <c r="C9" s="163"/>
      <c r="D9" s="163"/>
    </row>
    <row r="10" spans="1:5" s="33" customFormat="1" ht="12.75">
      <c r="A10" s="191" t="s">
        <v>160</v>
      </c>
      <c r="B10" s="192"/>
      <c r="C10" s="195" t="s">
        <v>84</v>
      </c>
      <c r="D10" s="196"/>
      <c r="E10" s="197"/>
    </row>
    <row r="11" spans="1:5" s="33" customFormat="1" ht="12.75">
      <c r="A11" s="193"/>
      <c r="B11" s="194"/>
      <c r="C11" s="37" t="s">
        <v>159</v>
      </c>
      <c r="D11" s="37" t="s">
        <v>166</v>
      </c>
      <c r="E11" s="37" t="s">
        <v>185</v>
      </c>
    </row>
    <row r="12" spans="1:5" s="33" customFormat="1" ht="12.75">
      <c r="A12" s="157"/>
      <c r="B12" s="158" t="s">
        <v>109</v>
      </c>
      <c r="C12" s="41">
        <v>0</v>
      </c>
      <c r="D12" s="41">
        <v>0</v>
      </c>
      <c r="E12" s="41">
        <v>0</v>
      </c>
    </row>
    <row r="13" spans="1:5" s="33" customFormat="1" ht="12.75">
      <c r="A13" s="38" t="s">
        <v>40</v>
      </c>
      <c r="B13" s="37" t="s">
        <v>41</v>
      </c>
      <c r="C13" s="41">
        <v>0</v>
      </c>
      <c r="D13" s="41">
        <v>0</v>
      </c>
      <c r="E13" s="41">
        <v>0</v>
      </c>
    </row>
    <row r="14" spans="1:5" s="2" customFormat="1" ht="12.75">
      <c r="A14" s="39"/>
      <c r="B14" s="40" t="s">
        <v>42</v>
      </c>
      <c r="C14" s="42">
        <v>0</v>
      </c>
      <c r="D14" s="42">
        <v>0</v>
      </c>
      <c r="E14" s="42">
        <v>0</v>
      </c>
    </row>
    <row r="15" spans="1:5" s="2" customFormat="1" ht="12.75">
      <c r="A15" s="39"/>
      <c r="B15" s="40" t="s">
        <v>163</v>
      </c>
      <c r="C15" s="42">
        <v>0</v>
      </c>
      <c r="D15" s="42">
        <v>0</v>
      </c>
      <c r="E15" s="42">
        <v>0</v>
      </c>
    </row>
    <row r="16" spans="1:5" s="33" customFormat="1" ht="25.5">
      <c r="A16" s="38" t="s">
        <v>43</v>
      </c>
      <c r="B16" s="43" t="s">
        <v>44</v>
      </c>
      <c r="C16" s="41">
        <v>0</v>
      </c>
      <c r="D16" s="41">
        <v>0</v>
      </c>
      <c r="E16" s="41">
        <v>0</v>
      </c>
    </row>
    <row r="17" spans="1:5" s="2" customFormat="1" ht="12.75">
      <c r="A17" s="39"/>
      <c r="B17" s="40" t="s">
        <v>42</v>
      </c>
      <c r="C17" s="42">
        <v>0</v>
      </c>
      <c r="D17" s="42">
        <v>0</v>
      </c>
      <c r="E17" s="42">
        <v>0</v>
      </c>
    </row>
    <row r="18" spans="1:5" s="2" customFormat="1" ht="12.75">
      <c r="A18" s="39"/>
      <c r="B18" s="40" t="s">
        <v>163</v>
      </c>
      <c r="C18" s="42">
        <v>0</v>
      </c>
      <c r="D18" s="42">
        <v>0</v>
      </c>
      <c r="E18" s="42">
        <v>0</v>
      </c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sheetProtection/>
  <mergeCells count="9">
    <mergeCell ref="A10:B11"/>
    <mergeCell ref="B9:D9"/>
    <mergeCell ref="C10:E10"/>
    <mergeCell ref="B1:E1"/>
    <mergeCell ref="B2:E2"/>
    <mergeCell ref="B3:E3"/>
    <mergeCell ref="B4:E4"/>
    <mergeCell ref="B5:E5"/>
    <mergeCell ref="A7:E7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Kaneva-LG</cp:lastModifiedBy>
  <cp:lastPrinted>2018-11-09T10:02:38Z</cp:lastPrinted>
  <dcterms:created xsi:type="dcterms:W3CDTF">2006-11-08T12:26:38Z</dcterms:created>
  <dcterms:modified xsi:type="dcterms:W3CDTF">2019-01-11T06:59:41Z</dcterms:modified>
  <cp:category/>
  <cp:version/>
  <cp:contentType/>
  <cp:contentStatus/>
</cp:coreProperties>
</file>