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</sheets>
  <definedNames>
    <definedName name="_xlnm.Print_Titles" localSheetId="4">'Приложение 5'!$12:$13</definedName>
    <definedName name="_xlnm.Print_Titles" localSheetId="5">'Приложение 6'!$12:$14</definedName>
    <definedName name="_xlnm.Print_Area" localSheetId="0">'Приложение 1'!$A$1:$F$81</definedName>
    <definedName name="_xlnm.Print_Area" localSheetId="4">'Приложение 5'!$A$1:$K$23</definedName>
    <definedName name="_xlnm.Print_Area" localSheetId="5">'Приложение 6'!$A$1:$R$24</definedName>
  </definedNames>
  <calcPr fullCalcOnLoad="1"/>
</workbook>
</file>

<file path=xl/sharedStrings.xml><?xml version="1.0" encoding="utf-8"?>
<sst xmlns="http://schemas.openxmlformats.org/spreadsheetml/2006/main" count="1252" uniqueCount="217">
  <si>
    <t>Сумма</t>
  </si>
  <si>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</si>
  <si>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</si>
  <si>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</si>
  <si>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</si>
  <si>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</si>
  <si>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</si>
  <si>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</si>
  <si>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</si>
  <si>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</si>
  <si>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</si>
  <si>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</si>
  <si>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</si>
  <si>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</si>
  <si>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</si>
  <si>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Приложение 3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</si>
  <si>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</si>
  <si>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</si>
  <si>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</si>
  <si>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</si>
  <si>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</si>
  <si>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</si>
  <si>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</si>
  <si>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</si>
  <si>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Код бюджетной классификации Российской Федерации</t>
  </si>
  <si>
    <t>главного администратора доходов</t>
  </si>
  <si>
    <t>доходов бюджета муниципального образования</t>
  </si>
  <si>
    <t>1 11 05035 10 0000 120</t>
  </si>
  <si>
    <t>1 11 08050 10 0000 120</t>
  </si>
  <si>
    <t>1 11 09045 10 0000 120</t>
  </si>
  <si>
    <t>1 17 01050 10 0000 180</t>
  </si>
  <si>
    <t>1 17 05050 10 0000 180</t>
  </si>
  <si>
    <t>Межбюджетные трансферты</t>
  </si>
  <si>
    <t>00</t>
  </si>
  <si>
    <t>918</t>
  </si>
  <si>
    <t>Другие общегосударственные вопросы</t>
  </si>
  <si>
    <t>Приложение 5</t>
  </si>
  <si>
    <t>1.</t>
  </si>
  <si>
    <t>Кредиты, полученные от кредитных организаций</t>
  </si>
  <si>
    <t>Привлечение средств</t>
  </si>
  <si>
    <t>2.</t>
  </si>
  <si>
    <t>Бюджетные кредиты от других бюджетов бюджетной системы Российской Федерации</t>
  </si>
  <si>
    <t>№ п/п</t>
  </si>
  <si>
    <t>Цель гарантирования</t>
  </si>
  <si>
    <t>Сумма гарантирования (тыс. руб.)</t>
  </si>
  <si>
    <t>ИТОГО</t>
  </si>
  <si>
    <t>Объем бюджетных ассигнований на исполнение гарантий по возможным гарантийным случаям (тыс. руб.)</t>
  </si>
  <si>
    <t>Источники</t>
  </si>
  <si>
    <t>тыс. рублей</t>
  </si>
  <si>
    <t xml:space="preserve">Код </t>
  </si>
  <si>
    <t>Изменения</t>
  </si>
  <si>
    <t>Изменения на комитет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</si>
  <si>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</si>
  <si>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</si>
  <si>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</si>
  <si>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</si>
  <si>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</si>
  <si>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01 05 02 01 10 0000 510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</si>
  <si>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</si>
  <si>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</si>
  <si>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</si>
  <si>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01 05 02 01 10 0000 610</t>
  </si>
  <si>
    <t xml:space="preserve"> </t>
  </si>
  <si>
    <t>Приложение 6</t>
  </si>
  <si>
    <t>Код главы</t>
  </si>
  <si>
    <t>Код группы, подгруппы, статьи и вида источников</t>
  </si>
  <si>
    <t>Наименование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</si>
  <si>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</si>
  <si>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</si>
  <si>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7</t>
  </si>
  <si>
    <t>Приложение 8</t>
  </si>
  <si>
    <t>13</t>
  </si>
  <si>
    <t>Другие вопросы в области жилищно-коммунального хозяйства</t>
  </si>
  <si>
    <t>11</t>
  </si>
  <si>
    <t>1 13 02995 10 0000 130</t>
  </si>
  <si>
    <t>1 14 02052 10 0000 410</t>
  </si>
  <si>
    <t>1 14 02052 10 0000 440</t>
  </si>
  <si>
    <t>1 14 02053 10 0000 410</t>
  </si>
  <si>
    <t>1 14 02053 10 0000 440</t>
  </si>
  <si>
    <t>1 11 05025 10 0000 120</t>
  </si>
  <si>
    <t>1 14 06025 10 0000 430</t>
  </si>
  <si>
    <t>Сумма (тыс. рублей)</t>
  </si>
  <si>
    <t>к решению Совета сельского поселения "Ижма"</t>
  </si>
  <si>
    <t>Администрация сельского поселения «Ижма»</t>
  </si>
  <si>
    <t>1.1. Перечень подлежащих предоставлению муниципальных гарантий сельского поселения "Ижма"</t>
  </si>
  <si>
    <t>1.2. Общий объем бюджетных ассигнований, предусмотренных на исполнение муниципальных гарантий сельского поселения "Ижма" по возможным гарантийным случаям</t>
  </si>
  <si>
    <t>Исполнение муниципальных гарантий сельского поселения "Ижма"</t>
  </si>
  <si>
    <t>За счет источников финансирования дефицита бюджета сельского поселения "Ижма"</t>
  </si>
  <si>
    <t>За счет расходов бюджета сельского поселения "Ижма"</t>
  </si>
  <si>
    <t>Резервные фонды</t>
  </si>
  <si>
    <t>Резервные фонды местных администраций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</si>
  <si>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</si>
  <si>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</si>
  <si>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</si>
  <si>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12</t>
  </si>
  <si>
    <t>Коммунальное хозяйство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</si>
  <si>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</si>
  <si>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</si>
  <si>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</si>
  <si>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</si>
  <si>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</si>
  <si>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</si>
  <si>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</si>
  <si>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</si>
  <si>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</si>
  <si>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</si>
  <si>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Содержание (ремонт) муниципального имущества (жилых помещений)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</si>
  <si>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</si>
  <si>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Социальное обеспечение и иные выплаты населению</t>
  </si>
  <si>
    <t>Приложение 4</t>
  </si>
  <si>
    <t>Обеспечение мероприятий по землеустройству и землепользованию</t>
  </si>
  <si>
    <t>Межбюджетные трансферты на осуществление переданных полномочий поселений по начислению и приему платежей за найм жилья, взысканию задолженности по платежам за найм, проведению работ по приватизации жилья гражданами в соответствии с заключенными соглашениями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</si>
  <si>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</si>
  <si>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Перечень главных администраторов доходов бюджета сельского поселения   "Ижма"</t>
  </si>
  <si>
    <t>Перечень главных администраторов источников финансирования дефицита бюджета сельского поселения "Ижма"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</si>
  <si>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за его исполнением , составлению отчета об исполнении бюджета поселения в соответствии с заключенными соглашениями</t>
  </si>
  <si>
    <t>1 16 90050 10 0000 140</t>
  </si>
  <si>
    <t>99 0 00 02030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</si>
  <si>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</si>
  <si>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</si>
  <si>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</si>
  <si>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Межбюджетные трансферты на осуществление переданных полномочий поселений по разработке и утверждению нормативных и правовых актов по предупреждению и ликвидации последствий чрезвычайных ситуаций в границах поселения</t>
  </si>
  <si>
    <t>Закупка товаров, работ и услуг для обеспечения государственных (муниципальных) нужд</t>
  </si>
  <si>
    <t>Увеличение прочих остатков денежных средств  бюджетов сельских поселений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</si>
  <si>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</si>
  <si>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</si>
  <si>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</si>
  <si>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</si>
  <si>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</si>
  <si>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</si>
  <si>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</si>
  <si>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</si>
  <si>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</si>
  <si>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</si>
  <si>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</si>
  <si>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выполнение передаваемых полномочий субъектов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</si>
  <si>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</si>
  <si>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</si>
  <si>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</si>
  <si>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</si>
  <si>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</si>
  <si>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</si>
  <si>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</si>
  <si>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</si>
  <si>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</si>
  <si>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</si>
  <si>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</si>
  <si>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</si>
  <si>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</si>
  <si>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</si>
  <si>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</si>
  <si>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</si>
  <si>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</si>
  <si>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</si>
  <si>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</si>
  <si>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</si>
  <si>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Наименование главного администратора доходов бюджета  сельского поселения "Ижма"</t>
  </si>
  <si>
    <t>Жилищное хозяйство</t>
  </si>
  <si>
    <t>Взносы на капитальный ремонт общего имущества в многоквартирных домах в части муниципального жилищного фонда</t>
  </si>
  <si>
    <t>2019 год</t>
  </si>
  <si>
    <t>Вид заимствований</t>
  </si>
  <si>
    <t>Погашение основной суммы долга</t>
  </si>
  <si>
    <t>Наличие права регрессного требования</t>
  </si>
  <si>
    <t>Категория принципала</t>
  </si>
  <si>
    <t>Прочие межбюджетные трансферты, передаваемые бюджетам сельских поселений</t>
  </si>
  <si>
    <t>Администрация сельского поселения "Ижма" ИНН 1119005270 КПП 110501001</t>
  </si>
  <si>
    <t xml:space="preserve">Возмещение недополученных доходов юридическим лицам и индивидуальным предпринимателям, оказывающим населению бытовые услуги  общественной бани </t>
  </si>
  <si>
    <t>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</si>
  <si>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</si>
  <si>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2020 год</t>
  </si>
  <si>
    <t>Приложение 9</t>
  </si>
  <si>
    <t xml:space="preserve">                                                                                                                            Приложение 10</t>
  </si>
  <si>
    <t>Содержание общественной бани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</si>
  <si>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</si>
  <si>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2021 год</t>
  </si>
  <si>
    <t>плановый период 2020 и 2021 годов"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</si>
  <si>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на плановый период 2020 и 2021  годов</t>
  </si>
  <si>
    <t>Ведомственная структура расходов бюджета сельского поселения "Ижма" на плановый период 2020 и 2021  годов</t>
  </si>
  <si>
    <t xml:space="preserve"> финансирования дефицита бюджета сельского поселения "Ижма" на плановый период  2020 и 2021 годов</t>
  </si>
  <si>
    <t xml:space="preserve"> "О бюджете сельского поселения "Ижма" на 2019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</si>
  <si>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2019 год</t>
  </si>
  <si>
    <t>Ведомственная структура расходов бюджета сельского поселения "Ижма" на 2019 год</t>
  </si>
  <si>
    <t>"О бюджете сельского поселения "Ижма" на 2019 год и</t>
  </si>
  <si>
    <t xml:space="preserve"> финансирования дефицита бюджета сельского поселения "Ижма" на 2019 год</t>
  </si>
  <si>
    <t xml:space="preserve">  "О бюджете сельского поселения "Ижма" на 2019 год и</t>
  </si>
  <si>
    <t>Программа муниципальных заимствований сельского поселения "Ижма" на 2019 год и  плановый период 2020 и 2021 годов</t>
  </si>
  <si>
    <t>Программа муниципальных гарантий сельского поселения "Ижма" в валюте Российской Федерации на 2019 год и плановй период 2020 и 2021 годов</t>
  </si>
  <si>
    <t>2 02 15001 10 0000 150</t>
  </si>
  <si>
    <t>2 02 15002 10 0000 150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</si>
  <si>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</si>
  <si>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</si>
  <si>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2 02 25567 10 0000 150</t>
  </si>
  <si>
    <t>Субсидии бюджетам сельских поселений на реализацию мероприятий по устойчивому развитию сельских территорий</t>
  </si>
  <si>
    <t>2 02 29999 10 0000 150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</si>
  <si>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</si>
  <si>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</si>
  <si>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</si>
  <si>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</si>
  <si>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</si>
  <si>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</si>
  <si>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2 18 60010 10 0000 150</t>
  </si>
  <si>
    <t>2 19 60010 10 0000 150</t>
  </si>
  <si>
    <t>1 13 01995 10 0000 130</t>
  </si>
  <si>
    <t>Муниципальная программа "Обеспечение пожарной безопасности на территории сельского поселения "Ижма" на 2018-2020 годы"</t>
  </si>
  <si>
    <t>Муниципальная программа "Формирование комфортной городской среды на территории  сельского поселения "Ижма" на 2018-2022 годы"</t>
  </si>
  <si>
    <t>Реализация мероприятий муниципальной программы  формирования современной городской среды</t>
  </si>
  <si>
    <t>03 0 00 L5550</t>
  </si>
  <si>
    <t>Уличное освещение</t>
  </si>
  <si>
    <t>Закупка товаров, работ и услуг для обеспечения  государственных (муниципальных) нужд</t>
  </si>
  <si>
    <t>Содержание улично-дорожной сети</t>
  </si>
  <si>
    <t>Прочие мероприятия по благоустройству сельских поселений</t>
  </si>
  <si>
    <t>Организация и содержание мест захоронений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</si>
  <si>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</si>
  <si>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"Благоустройство территории сельского поселения "Ижма" на 2018-2020 года"</t>
  </si>
  <si>
    <t>от 13 декабря 2018 г. № 4-19/2</t>
  </si>
  <si>
    <t xml:space="preserve">                                                                                                                                       от 13 декабря 2018 г. № 4-19/2</t>
  </si>
  <si>
    <t xml:space="preserve">                                                                   от 13 декабря 2018 г. № 4-19/2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</si>
</sst>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0\ 0000"/>
    <numFmt numFmtId="201" formatCode="00\ 0\ 00\ 00000"/>
    <numFmt numFmtId="202" formatCode="0.E+00"/>
  </numFmts>
  <fonts count="60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4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top" wrapText="1"/>
    </xf>
    <xf numFmtId="2" fontId="2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83" fontId="18" fillId="0" borderId="0" xfId="55" applyNumberFormat="1" applyFont="1" applyFill="1" applyAlignment="1">
      <alignment vertical="top"/>
      <protection/>
    </xf>
    <xf numFmtId="184" fontId="18" fillId="0" borderId="0" xfId="55" applyNumberFormat="1" applyFont="1" applyFill="1" applyAlignment="1">
      <alignment vertical="top"/>
      <protection/>
    </xf>
    <xf numFmtId="182" fontId="18" fillId="0" borderId="0" xfId="55" applyNumberFormat="1" applyFont="1" applyFill="1" applyAlignment="1">
      <alignment vertical="top"/>
      <protection/>
    </xf>
    <xf numFmtId="0" fontId="18" fillId="0" borderId="0" xfId="55" applyFont="1" applyFill="1" applyAlignment="1">
      <alignment vertical="top"/>
      <protection/>
    </xf>
    <xf numFmtId="169" fontId="18" fillId="0" borderId="0" xfId="55" applyNumberFormat="1" applyFont="1" applyFill="1" applyAlignment="1">
      <alignment horizontal="right" vertical="top"/>
      <protection/>
    </xf>
    <xf numFmtId="169" fontId="19" fillId="0" borderId="0" xfId="55" applyNumberFormat="1" applyFont="1" applyFill="1" applyAlignment="1">
      <alignment horizontal="right" vertical="top"/>
      <protection/>
    </xf>
    <xf numFmtId="0" fontId="19" fillId="0" borderId="0" xfId="55" applyFont="1" applyFill="1" applyAlignment="1">
      <alignment vertical="top"/>
      <protection/>
    </xf>
    <xf numFmtId="182" fontId="8" fillId="0" borderId="13" xfId="55" applyNumberFormat="1" applyFont="1" applyFill="1" applyBorder="1" applyAlignment="1">
      <alignment vertical="center" wrapText="1"/>
      <protection/>
    </xf>
    <xf numFmtId="169" fontId="8" fillId="0" borderId="10" xfId="55" applyNumberFormat="1" applyFont="1" applyFill="1" applyBorder="1" applyAlignment="1">
      <alignment horizontal="center" vertical="center" wrapText="1"/>
      <protection/>
    </xf>
    <xf numFmtId="169" fontId="8" fillId="0" borderId="10" xfId="55" applyNumberFormat="1" applyFont="1" applyFill="1" applyBorder="1" applyAlignment="1">
      <alignment horizontal="center" vertical="top" wrapText="1"/>
      <protection/>
    </xf>
    <xf numFmtId="0" fontId="1" fillId="0" borderId="0" xfId="55" applyFont="1" applyFill="1" applyAlignment="1">
      <alignment vertical="top"/>
      <protection/>
    </xf>
    <xf numFmtId="49" fontId="8" fillId="0" borderId="13" xfId="55" applyNumberFormat="1" applyFont="1" applyFill="1" applyBorder="1" applyAlignment="1">
      <alignment vertical="top"/>
      <protection/>
    </xf>
    <xf numFmtId="49" fontId="8" fillId="0" borderId="10" xfId="55" applyNumberFormat="1" applyFont="1" applyFill="1" applyBorder="1" applyAlignment="1">
      <alignment horizontal="center" vertical="top" wrapText="1"/>
      <protection/>
    </xf>
    <xf numFmtId="49" fontId="8" fillId="0" borderId="10" xfId="55" applyNumberFormat="1" applyFont="1" applyFill="1" applyBorder="1" applyAlignment="1">
      <alignment horizontal="center" vertical="top"/>
      <protection/>
    </xf>
    <xf numFmtId="0" fontId="8" fillId="0" borderId="14" xfId="55" applyFont="1" applyFill="1" applyBorder="1" applyAlignment="1">
      <alignment vertical="top" wrapText="1"/>
      <protection/>
    </xf>
    <xf numFmtId="4" fontId="8" fillId="0" borderId="14" xfId="55" applyNumberFormat="1" applyFont="1" applyFill="1" applyBorder="1" applyAlignment="1">
      <alignment horizontal="right" vertical="top" wrapText="1"/>
      <protection/>
    </xf>
    <xf numFmtId="187" fontId="8" fillId="0" borderId="0" xfId="55" applyNumberFormat="1" applyFont="1" applyFill="1" applyBorder="1" applyAlignment="1">
      <alignment vertical="top"/>
      <protection/>
    </xf>
    <xf numFmtId="0" fontId="8" fillId="0" borderId="0" xfId="55" applyFont="1" applyFill="1" applyAlignment="1">
      <alignment vertical="top"/>
      <protection/>
    </xf>
    <xf numFmtId="0" fontId="8" fillId="0" borderId="10" xfId="55" applyFont="1" applyFill="1" applyBorder="1" applyAlignment="1">
      <alignment vertical="top" wrapText="1"/>
      <protection/>
    </xf>
    <xf numFmtId="4" fontId="8" fillId="0" borderId="10" xfId="55" applyNumberFormat="1" applyFont="1" applyFill="1" applyBorder="1" applyAlignment="1">
      <alignment horizontal="right" vertical="top"/>
      <protection/>
    </xf>
    <xf numFmtId="187" fontId="1" fillId="0" borderId="0" xfId="55" applyNumberFormat="1" applyFont="1" applyFill="1" applyBorder="1" applyAlignment="1">
      <alignment vertical="top"/>
      <protection/>
    </xf>
    <xf numFmtId="0" fontId="1" fillId="0" borderId="10" xfId="55" applyFont="1" applyFill="1" applyBorder="1" applyAlignment="1">
      <alignment vertical="top" wrapText="1"/>
      <protection/>
    </xf>
    <xf numFmtId="4" fontId="1" fillId="0" borderId="10" xfId="55" applyNumberFormat="1" applyFont="1" applyFill="1" applyBorder="1" applyAlignment="1">
      <alignment horizontal="right" vertical="top"/>
      <protection/>
    </xf>
    <xf numFmtId="0" fontId="9" fillId="0" borderId="10" xfId="55" applyFont="1" applyFill="1" applyBorder="1" applyAlignment="1">
      <alignment vertical="top" wrapText="1"/>
      <protection/>
    </xf>
    <xf numFmtId="0" fontId="18" fillId="0" borderId="0" xfId="55" applyFont="1" applyFill="1" applyAlignment="1">
      <alignment vertical="top" wrapText="1"/>
      <protection/>
    </xf>
    <xf numFmtId="0" fontId="11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55" applyFont="1" applyFill="1" applyAlignment="1">
      <alignment horizontal="right" vertical="top" wrapText="1"/>
      <protection/>
    </xf>
    <xf numFmtId="0" fontId="6" fillId="0" borderId="0" xfId="54" applyFont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1" fillId="0" borderId="10" xfId="55" applyFont="1" applyFill="1" applyBorder="1" applyAlignment="1">
      <alignment vertical="top"/>
      <protection/>
    </xf>
    <xf numFmtId="4" fontId="8" fillId="0" borderId="10" xfId="55" applyNumberFormat="1" applyFont="1" applyFill="1" applyBorder="1" applyAlignment="1">
      <alignment horizontal="right" vertical="top" wrapText="1"/>
      <protection/>
    </xf>
    <xf numFmtId="187" fontId="8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vertical="top"/>
      <protection/>
    </xf>
    <xf numFmtId="187" fontId="1" fillId="0" borderId="10" xfId="55" applyNumberFormat="1" applyFont="1" applyFill="1" applyBorder="1" applyAlignment="1">
      <alignment vertical="top"/>
      <protection/>
    </xf>
    <xf numFmtId="0" fontId="8" fillId="0" borderId="10" xfId="55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59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201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199" fontId="10" fillId="0" borderId="10" xfId="0" applyNumberFormat="1" applyFont="1" applyBorder="1" applyAlignment="1">
      <alignment horizontal="center" wrapText="1"/>
    </xf>
    <xf numFmtId="2" fontId="1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left" wrapText="1"/>
    </xf>
    <xf numFmtId="179" fontId="5" fillId="0" borderId="10" xfId="0" applyNumberFormat="1" applyFont="1" applyBorder="1" applyAlignment="1">
      <alignment horizontal="center" wrapText="1"/>
    </xf>
    <xf numFmtId="49" fontId="5" fillId="0" borderId="10" xfId="56" applyNumberFormat="1" applyFont="1" applyFill="1" applyBorder="1" applyAlignment="1" applyProtection="1">
      <alignment horizontal="justify" vertical="top" wrapText="1"/>
      <protection locked="0"/>
    </xf>
    <xf numFmtId="0" fontId="23" fillId="0" borderId="10" xfId="0" applyFont="1" applyFill="1" applyBorder="1" applyAlignment="1">
      <alignment horizontal="left" wrapText="1"/>
    </xf>
    <xf numFmtId="199" fontId="5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199" fontId="5" fillId="0" borderId="10" xfId="0" applyNumberFormat="1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/>
    </xf>
    <xf numFmtId="0" fontId="23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99" fontId="10" fillId="0" borderId="10" xfId="0" applyNumberFormat="1" applyFont="1" applyFill="1" applyBorder="1" applyAlignment="1">
      <alignment horizontal="center" wrapText="1"/>
    </xf>
    <xf numFmtId="4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199" fontId="2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wrapText="1"/>
    </xf>
    <xf numFmtId="11" fontId="22" fillId="0" borderId="10" xfId="0" applyNumberFormat="1" applyFont="1" applyBorder="1" applyAlignment="1">
      <alignment horizontal="left" vertical="center" wrapText="1"/>
    </xf>
    <xf numFmtId="201" fontId="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8" fillId="0" borderId="10" xfId="55" applyFont="1" applyFill="1" applyBorder="1" applyAlignment="1">
      <alignment horizontal="center" vertical="distributed" wrapText="1"/>
      <protection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 vertical="top"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202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justify" wrapText="1"/>
    </xf>
    <xf numFmtId="2" fontId="3" fillId="0" borderId="10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83" fontId="1" fillId="0" borderId="10" xfId="55" applyNumberFormat="1" applyFont="1" applyFill="1" applyBorder="1" applyAlignment="1">
      <alignment horizontal="center" vertical="top"/>
      <protection/>
    </xf>
    <xf numFmtId="183" fontId="8" fillId="0" borderId="10" xfId="55" applyNumberFormat="1" applyFont="1" applyFill="1" applyBorder="1" applyAlignment="1">
      <alignment horizontal="center" vertical="top"/>
      <protection/>
    </xf>
    <xf numFmtId="0" fontId="6" fillId="0" borderId="0" xfId="55" applyFont="1" applyFill="1" applyAlignment="1">
      <alignment horizontal="right" vertical="top" wrapText="1"/>
      <protection/>
    </xf>
    <xf numFmtId="0" fontId="8" fillId="0" borderId="0" xfId="0" applyFont="1" applyAlignment="1">
      <alignment horizontal="center" wrapText="1"/>
    </xf>
    <xf numFmtId="182" fontId="8" fillId="0" borderId="11" xfId="55" applyNumberFormat="1" applyFont="1" applyFill="1" applyBorder="1" applyAlignment="1">
      <alignment horizontal="center" vertical="center" wrapText="1"/>
      <protection/>
    </xf>
    <xf numFmtId="182" fontId="8" fillId="0" borderId="12" xfId="55" applyNumberFormat="1" applyFont="1" applyFill="1" applyBorder="1" applyAlignment="1">
      <alignment horizontal="center" vertical="center" wrapText="1"/>
      <protection/>
    </xf>
    <xf numFmtId="49" fontId="8" fillId="0" borderId="11" xfId="55" applyNumberFormat="1" applyFont="1" applyFill="1" applyBorder="1" applyAlignment="1">
      <alignment horizontal="center" vertical="top"/>
      <protection/>
    </xf>
    <xf numFmtId="49" fontId="8" fillId="0" borderId="12" xfId="55" applyNumberFormat="1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16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182" fontId="8" fillId="0" borderId="17" xfId="55" applyNumberFormat="1" applyFont="1" applyFill="1" applyBorder="1" applyAlignment="1">
      <alignment horizontal="center" vertical="center" wrapText="1"/>
      <protection/>
    </xf>
    <xf numFmtId="182" fontId="8" fillId="0" borderId="18" xfId="55" applyNumberFormat="1" applyFont="1" applyFill="1" applyBorder="1" applyAlignment="1">
      <alignment horizontal="center" vertical="center" wrapText="1"/>
      <protection/>
    </xf>
    <xf numFmtId="182" fontId="8" fillId="0" borderId="19" xfId="55" applyNumberFormat="1" applyFont="1" applyFill="1" applyBorder="1" applyAlignment="1">
      <alignment horizontal="center" vertical="center" wrapText="1"/>
      <protection/>
    </xf>
    <xf numFmtId="182" fontId="8" fillId="0" borderId="15" xfId="55" applyNumberFormat="1" applyFont="1" applyFill="1" applyBorder="1" applyAlignment="1">
      <alignment horizontal="center" vertical="center" wrapText="1"/>
      <protection/>
    </xf>
    <xf numFmtId="169" fontId="8" fillId="0" borderId="11" xfId="55" applyNumberFormat="1" applyFont="1" applyFill="1" applyBorder="1" applyAlignment="1">
      <alignment horizontal="center" vertical="center" wrapText="1"/>
      <protection/>
    </xf>
    <xf numFmtId="169" fontId="8" fillId="0" borderId="12" xfId="55" applyNumberFormat="1" applyFont="1" applyFill="1" applyBorder="1" applyAlignment="1">
      <alignment horizontal="center" vertical="center" wrapText="1"/>
      <protection/>
    </xf>
    <xf numFmtId="169" fontId="8" fillId="0" borderId="13" xfId="55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0" xfId="54" applyFont="1" applyAlignment="1" applyProtection="1">
      <alignment horizontal="right"/>
      <protection locked="0"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/>
    </xf>
    <xf numFmtId="0" fontId="6" fillId="0" borderId="0" xfId="54" applyFont="1" applyAlignment="1" applyProtection="1">
      <alignment horizontal="right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доходы февраль" xfId="54"/>
    <cellStyle name="Обычный_Источники на 2008 год" xfId="55"/>
    <cellStyle name="Обычный_Решение на .05.2008 г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3.125" style="0" customWidth="1"/>
    <col min="5" max="5" width="3.875" style="0" customWidth="1"/>
    <col min="6" max="6" width="9.25390625" style="0" customWidth="1"/>
  </cols>
  <sheetData>
    <row r="1" spans="1:6" s="3" customFormat="1" ht="11.25">
      <c r="A1" s="166" t="s">
        <v>1</v>
      </c>
      <c r="B1" s="166"/>
      <c r="C1" s="166"/>
      <c r="D1" s="166"/>
      <c r="E1" s="166"/>
      <c r="F1" s="166"/>
    </row>
    <row r="2" spans="1:6" s="3" customFormat="1" ht="11.25">
      <c r="A2" s="166" t="s">
        <v>82</v>
      </c>
      <c r="B2" s="166"/>
      <c r="C2" s="166"/>
      <c r="D2" s="166"/>
      <c r="E2" s="166"/>
      <c r="F2" s="166"/>
    </row>
    <row r="3" spans="1:6" s="3" customFormat="1" ht="11.25">
      <c r="A3" s="166" t="s">
        <v>179</v>
      </c>
      <c r="B3" s="166"/>
      <c r="C3" s="166"/>
      <c r="D3" s="166"/>
      <c r="E3" s="166"/>
      <c r="F3" s="166"/>
    </row>
    <row r="4" spans="1:6" s="3" customFormat="1" ht="11.25">
      <c r="A4" s="166" t="s">
        <v>175</v>
      </c>
      <c r="B4" s="166"/>
      <c r="C4" s="166"/>
      <c r="D4" s="166"/>
      <c r="E4" s="166"/>
      <c r="F4" s="166"/>
    </row>
    <row r="5" spans="1:6" s="3" customFormat="1" ht="11.25">
      <c r="A5" s="4"/>
      <c r="B5" s="167" t="s">
        <v>214</v>
      </c>
      <c r="C5" s="167"/>
      <c r="D5" s="167"/>
      <c r="E5" s="167"/>
      <c r="F5" s="167"/>
    </row>
    <row r="6" spans="1:6" ht="12.75">
      <c r="A6" s="1"/>
      <c r="B6" s="1"/>
      <c r="C6" s="1"/>
      <c r="D6" s="1"/>
      <c r="E6" s="1"/>
      <c r="F6" s="1"/>
    </row>
    <row r="7" spans="1:6" ht="40.5" customHeight="1">
      <c r="A7" s="168" t="s">
        <v>180</v>
      </c>
      <c r="B7" s="168"/>
      <c r="C7" s="168"/>
      <c r="D7" s="168"/>
      <c r="E7" s="168"/>
      <c r="F7" s="168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65"/>
      <c r="E9" s="165"/>
      <c r="F9" s="165"/>
    </row>
    <row r="10" spans="1:6" ht="39.75" customHeight="1">
      <c r="A10" s="32" t="s">
        <v>23</v>
      </c>
      <c r="B10" s="75" t="s">
        <v>14</v>
      </c>
      <c r="C10" s="75" t="s">
        <v>2</v>
      </c>
      <c r="D10" s="75" t="s">
        <v>3</v>
      </c>
      <c r="E10" s="75" t="s">
        <v>4</v>
      </c>
      <c r="F10" s="26" t="s">
        <v>81</v>
      </c>
    </row>
    <row r="11" spans="1:6" ht="12.75" customHeight="1">
      <c r="A11" s="26">
        <v>1</v>
      </c>
      <c r="B11" s="26">
        <v>3</v>
      </c>
      <c r="C11" s="26">
        <v>4</v>
      </c>
      <c r="D11" s="26">
        <v>5</v>
      </c>
      <c r="E11" s="26">
        <v>6</v>
      </c>
      <c r="F11" s="26">
        <v>7</v>
      </c>
    </row>
    <row r="12" spans="1:6" ht="15">
      <c r="A12" s="96" t="s">
        <v>97</v>
      </c>
      <c r="B12" s="26"/>
      <c r="C12" s="26"/>
      <c r="D12" s="26"/>
      <c r="E12" s="26"/>
      <c r="F12" s="35">
        <f>F13+F50+F55+F77+F43</f>
        <v>10501.1</v>
      </c>
    </row>
    <row r="13" spans="1:6" s="25" customFormat="1" ht="16.5" customHeight="1">
      <c r="A13" s="105" t="s">
        <v>5</v>
      </c>
      <c r="B13" s="106" t="s">
        <v>8</v>
      </c>
      <c r="C13" s="106" t="s">
        <v>33</v>
      </c>
      <c r="D13" s="107"/>
      <c r="E13" s="106"/>
      <c r="F13" s="108">
        <f>F14+F18+F31+F27</f>
        <v>6061.27</v>
      </c>
    </row>
    <row r="14" spans="1:6" s="25" customFormat="1" ht="24">
      <c r="A14" s="105" t="s">
        <v>19</v>
      </c>
      <c r="B14" s="106" t="s">
        <v>8</v>
      </c>
      <c r="C14" s="106" t="s">
        <v>9</v>
      </c>
      <c r="D14" s="107"/>
      <c r="E14" s="106"/>
      <c r="F14" s="108">
        <f>F15</f>
        <v>1280.57</v>
      </c>
    </row>
    <row r="15" spans="1:6" ht="18" customHeight="1">
      <c r="A15" s="109" t="s">
        <v>98</v>
      </c>
      <c r="B15" s="110" t="s">
        <v>8</v>
      </c>
      <c r="C15" s="110" t="s">
        <v>9</v>
      </c>
      <c r="D15" s="100">
        <v>9900000000</v>
      </c>
      <c r="E15" s="110"/>
      <c r="F15" s="111">
        <f>F16</f>
        <v>1280.57</v>
      </c>
    </row>
    <row r="16" spans="1:6" ht="18" customHeight="1">
      <c r="A16" s="109" t="s">
        <v>22</v>
      </c>
      <c r="B16" s="110" t="s">
        <v>8</v>
      </c>
      <c r="C16" s="110" t="s">
        <v>9</v>
      </c>
      <c r="D16" s="100" t="s">
        <v>117</v>
      </c>
      <c r="E16" s="110"/>
      <c r="F16" s="111">
        <f>F17</f>
        <v>1280.57</v>
      </c>
    </row>
    <row r="17" spans="1:6" s="8" customFormat="1" ht="54" customHeight="1">
      <c r="A17" s="104" t="s">
        <v>99</v>
      </c>
      <c r="B17" s="110" t="s">
        <v>8</v>
      </c>
      <c r="C17" s="110" t="s">
        <v>9</v>
      </c>
      <c r="D17" s="100" t="s">
        <v>117</v>
      </c>
      <c r="E17" s="110" t="s">
        <v>100</v>
      </c>
      <c r="F17" s="112">
        <v>1280.57</v>
      </c>
    </row>
    <row r="18" spans="1:6" s="8" customFormat="1" ht="36">
      <c r="A18" s="113" t="s">
        <v>20</v>
      </c>
      <c r="B18" s="114" t="s">
        <v>8</v>
      </c>
      <c r="C18" s="114" t="s">
        <v>11</v>
      </c>
      <c r="D18" s="107"/>
      <c r="E18" s="114"/>
      <c r="F18" s="115">
        <f>F19</f>
        <v>4530.1</v>
      </c>
    </row>
    <row r="19" spans="1:6" s="22" customFormat="1" ht="18.75" customHeight="1">
      <c r="A19" s="109" t="s">
        <v>98</v>
      </c>
      <c r="B19" s="110" t="s">
        <v>8</v>
      </c>
      <c r="C19" s="110" t="s">
        <v>11</v>
      </c>
      <c r="D19" s="100">
        <v>9900000000</v>
      </c>
      <c r="E19" s="110"/>
      <c r="F19" s="111">
        <f>F20+F24</f>
        <v>4530.1</v>
      </c>
    </row>
    <row r="20" spans="1:6" s="8" customFormat="1" ht="24">
      <c r="A20" s="109" t="s">
        <v>101</v>
      </c>
      <c r="B20" s="116" t="s">
        <v>8</v>
      </c>
      <c r="C20" s="116" t="s">
        <v>11</v>
      </c>
      <c r="D20" s="100">
        <v>9900002040</v>
      </c>
      <c r="E20" s="116"/>
      <c r="F20" s="112">
        <f>F21+F22+F23</f>
        <v>4509.6</v>
      </c>
    </row>
    <row r="21" spans="1:6" s="8" customFormat="1" ht="55.5" customHeight="1">
      <c r="A21" s="104" t="s">
        <v>99</v>
      </c>
      <c r="B21" s="110" t="s">
        <v>8</v>
      </c>
      <c r="C21" s="110" t="s">
        <v>11</v>
      </c>
      <c r="D21" s="100">
        <v>9900002040</v>
      </c>
      <c r="E21" s="110" t="s">
        <v>100</v>
      </c>
      <c r="F21" s="112">
        <v>3749.1</v>
      </c>
    </row>
    <row r="22" spans="1:6" s="8" customFormat="1" ht="24">
      <c r="A22" s="118" t="s">
        <v>122</v>
      </c>
      <c r="B22" s="110" t="s">
        <v>8</v>
      </c>
      <c r="C22" s="110" t="s">
        <v>11</v>
      </c>
      <c r="D22" s="100">
        <v>9900002040</v>
      </c>
      <c r="E22" s="110" t="s">
        <v>102</v>
      </c>
      <c r="F22" s="112">
        <v>754</v>
      </c>
    </row>
    <row r="23" spans="1:6" s="8" customFormat="1" ht="22.5" customHeight="1">
      <c r="A23" s="104" t="s">
        <v>103</v>
      </c>
      <c r="B23" s="110" t="s">
        <v>8</v>
      </c>
      <c r="C23" s="110" t="s">
        <v>11</v>
      </c>
      <c r="D23" s="100">
        <v>9900002040</v>
      </c>
      <c r="E23" s="110" t="s">
        <v>104</v>
      </c>
      <c r="F23" s="112">
        <v>6.5</v>
      </c>
    </row>
    <row r="24" spans="1:6" s="8" customFormat="1" ht="61.5" customHeight="1">
      <c r="A24" s="151" t="s">
        <v>212</v>
      </c>
      <c r="B24" s="110" t="s">
        <v>8</v>
      </c>
      <c r="C24" s="110" t="s">
        <v>11</v>
      </c>
      <c r="D24" s="100">
        <v>9900073150</v>
      </c>
      <c r="E24" s="110"/>
      <c r="F24" s="117">
        <f>F25+F26</f>
        <v>20.5</v>
      </c>
    </row>
    <row r="25" spans="1:6" s="8" customFormat="1" ht="54" customHeight="1">
      <c r="A25" s="118" t="s">
        <v>99</v>
      </c>
      <c r="B25" s="110" t="s">
        <v>8</v>
      </c>
      <c r="C25" s="110" t="s">
        <v>11</v>
      </c>
      <c r="D25" s="100">
        <v>9900073150</v>
      </c>
      <c r="E25" s="110" t="s">
        <v>100</v>
      </c>
      <c r="F25" s="117">
        <v>14.5</v>
      </c>
    </row>
    <row r="26" spans="1:6" s="8" customFormat="1" ht="24">
      <c r="A26" s="118" t="s">
        <v>122</v>
      </c>
      <c r="B26" s="110" t="s">
        <v>8</v>
      </c>
      <c r="C26" s="110" t="s">
        <v>11</v>
      </c>
      <c r="D26" s="100">
        <v>9900073150</v>
      </c>
      <c r="E26" s="110" t="s">
        <v>102</v>
      </c>
      <c r="F26" s="117">
        <v>6</v>
      </c>
    </row>
    <row r="27" spans="1:6" s="8" customFormat="1" ht="17.25" customHeight="1">
      <c r="A27" s="105" t="s">
        <v>89</v>
      </c>
      <c r="B27" s="106" t="s">
        <v>8</v>
      </c>
      <c r="C27" s="106" t="s">
        <v>73</v>
      </c>
      <c r="D27" s="119"/>
      <c r="E27" s="110"/>
      <c r="F27" s="115">
        <f>F28</f>
        <v>20</v>
      </c>
    </row>
    <row r="28" spans="1:6" s="8" customFormat="1" ht="17.25" customHeight="1">
      <c r="A28" s="109" t="s">
        <v>98</v>
      </c>
      <c r="B28" s="110" t="s">
        <v>8</v>
      </c>
      <c r="C28" s="110" t="s">
        <v>73</v>
      </c>
      <c r="D28" s="100">
        <v>9900000000</v>
      </c>
      <c r="E28" s="110"/>
      <c r="F28" s="111">
        <f>F29</f>
        <v>20</v>
      </c>
    </row>
    <row r="29" spans="1:6" s="8" customFormat="1" ht="17.25" customHeight="1">
      <c r="A29" s="109" t="s">
        <v>90</v>
      </c>
      <c r="B29" s="110" t="s">
        <v>8</v>
      </c>
      <c r="C29" s="110" t="s">
        <v>73</v>
      </c>
      <c r="D29" s="100">
        <v>9900092720</v>
      </c>
      <c r="E29" s="110"/>
      <c r="F29" s="112">
        <f>F30</f>
        <v>20</v>
      </c>
    </row>
    <row r="30" spans="1:6" s="8" customFormat="1" ht="17.25" customHeight="1">
      <c r="A30" s="104" t="s">
        <v>103</v>
      </c>
      <c r="B30" s="110" t="s">
        <v>8</v>
      </c>
      <c r="C30" s="110" t="s">
        <v>73</v>
      </c>
      <c r="D30" s="100">
        <v>9900092720</v>
      </c>
      <c r="E30" s="110" t="s">
        <v>104</v>
      </c>
      <c r="F30" s="112">
        <v>20</v>
      </c>
    </row>
    <row r="31" spans="1:6" s="8" customFormat="1" ht="17.25" customHeight="1">
      <c r="A31" s="113" t="s">
        <v>35</v>
      </c>
      <c r="B31" s="114" t="s">
        <v>8</v>
      </c>
      <c r="C31" s="114" t="s">
        <v>71</v>
      </c>
      <c r="D31" s="107"/>
      <c r="E31" s="114"/>
      <c r="F31" s="115">
        <f>F32</f>
        <v>230.60000000000002</v>
      </c>
    </row>
    <row r="32" spans="1:6" s="8" customFormat="1" ht="17.25" customHeight="1">
      <c r="A32" s="109" t="s">
        <v>98</v>
      </c>
      <c r="B32" s="110" t="s">
        <v>8</v>
      </c>
      <c r="C32" s="110" t="s">
        <v>71</v>
      </c>
      <c r="D32" s="100">
        <v>9900000000</v>
      </c>
      <c r="E32" s="110"/>
      <c r="F32" s="111">
        <f>F33+F39+F36+F41</f>
        <v>230.60000000000002</v>
      </c>
    </row>
    <row r="33" spans="1:6" s="8" customFormat="1" ht="17.25" customHeight="1">
      <c r="A33" s="109" t="s">
        <v>91</v>
      </c>
      <c r="B33" s="116" t="s">
        <v>8</v>
      </c>
      <c r="C33" s="116" t="s">
        <v>71</v>
      </c>
      <c r="D33" s="100">
        <v>9900009230</v>
      </c>
      <c r="E33" s="110"/>
      <c r="F33" s="112">
        <f>F35+F34</f>
        <v>74</v>
      </c>
    </row>
    <row r="34" spans="1:6" s="8" customFormat="1" ht="24">
      <c r="A34" s="118" t="s">
        <v>122</v>
      </c>
      <c r="B34" s="116" t="s">
        <v>8</v>
      </c>
      <c r="C34" s="116" t="s">
        <v>71</v>
      </c>
      <c r="D34" s="100">
        <v>9900009230</v>
      </c>
      <c r="E34" s="110" t="s">
        <v>102</v>
      </c>
      <c r="F34" s="112">
        <v>65</v>
      </c>
    </row>
    <row r="35" spans="1:6" s="8" customFormat="1" ht="20.25" customHeight="1">
      <c r="A35" s="104" t="s">
        <v>103</v>
      </c>
      <c r="B35" s="116" t="s">
        <v>8</v>
      </c>
      <c r="C35" s="116" t="s">
        <v>71</v>
      </c>
      <c r="D35" s="100">
        <v>9900009230</v>
      </c>
      <c r="E35" s="110" t="s">
        <v>104</v>
      </c>
      <c r="F35" s="112">
        <v>9</v>
      </c>
    </row>
    <row r="36" spans="1:6" s="8" customFormat="1" ht="24">
      <c r="A36" s="109" t="s">
        <v>106</v>
      </c>
      <c r="B36" s="116" t="s">
        <v>8</v>
      </c>
      <c r="C36" s="116" t="s">
        <v>71</v>
      </c>
      <c r="D36" s="100">
        <v>9900009240</v>
      </c>
      <c r="E36" s="110"/>
      <c r="F36" s="112">
        <f>F37+F38</f>
        <v>133</v>
      </c>
    </row>
    <row r="37" spans="1:6" s="8" customFormat="1" ht="24">
      <c r="A37" s="118" t="s">
        <v>122</v>
      </c>
      <c r="B37" s="116" t="s">
        <v>8</v>
      </c>
      <c r="C37" s="116" t="s">
        <v>71</v>
      </c>
      <c r="D37" s="100">
        <v>9900009240</v>
      </c>
      <c r="E37" s="110" t="s">
        <v>102</v>
      </c>
      <c r="F37" s="112">
        <v>128</v>
      </c>
    </row>
    <row r="38" spans="1:6" s="8" customFormat="1" ht="21.75" customHeight="1">
      <c r="A38" s="104" t="s">
        <v>103</v>
      </c>
      <c r="B38" s="116" t="s">
        <v>8</v>
      </c>
      <c r="C38" s="116" t="s">
        <v>71</v>
      </c>
      <c r="D38" s="100">
        <v>9900009240</v>
      </c>
      <c r="E38" s="110" t="s">
        <v>104</v>
      </c>
      <c r="F38" s="112">
        <v>5</v>
      </c>
    </row>
    <row r="39" spans="1:6" s="8" customFormat="1" ht="48">
      <c r="A39" s="120" t="s">
        <v>112</v>
      </c>
      <c r="B39" s="116" t="s">
        <v>8</v>
      </c>
      <c r="C39" s="116" t="s">
        <v>71</v>
      </c>
      <c r="D39" s="100">
        <v>9900024030</v>
      </c>
      <c r="E39" s="116"/>
      <c r="F39" s="112">
        <f>F40</f>
        <v>9.3</v>
      </c>
    </row>
    <row r="40" spans="1:6" s="8" customFormat="1" ht="19.5" customHeight="1">
      <c r="A40" s="121" t="s">
        <v>32</v>
      </c>
      <c r="B40" s="116" t="s">
        <v>8</v>
      </c>
      <c r="C40" s="116" t="s">
        <v>71</v>
      </c>
      <c r="D40" s="100">
        <v>9900024030</v>
      </c>
      <c r="E40" s="116" t="s">
        <v>105</v>
      </c>
      <c r="F40" s="112">
        <v>9.3</v>
      </c>
    </row>
    <row r="41" spans="1:6" s="8" customFormat="1" ht="60">
      <c r="A41" s="120" t="s">
        <v>115</v>
      </c>
      <c r="B41" s="116" t="s">
        <v>8</v>
      </c>
      <c r="C41" s="116" t="s">
        <v>71</v>
      </c>
      <c r="D41" s="100">
        <v>9900024040</v>
      </c>
      <c r="E41" s="116"/>
      <c r="F41" s="112">
        <f>F42</f>
        <v>14.3</v>
      </c>
    </row>
    <row r="42" spans="1:6" s="8" customFormat="1" ht="15.75" customHeight="1">
      <c r="A42" s="121" t="s">
        <v>32</v>
      </c>
      <c r="B42" s="116" t="s">
        <v>8</v>
      </c>
      <c r="C42" s="116" t="s">
        <v>71</v>
      </c>
      <c r="D42" s="100">
        <v>9900024040</v>
      </c>
      <c r="E42" s="116" t="s">
        <v>105</v>
      </c>
      <c r="F42" s="112">
        <v>14.3</v>
      </c>
    </row>
    <row r="43" spans="1:6" s="8" customFormat="1" ht="24">
      <c r="A43" s="139" t="s">
        <v>118</v>
      </c>
      <c r="B43" s="114" t="s">
        <v>17</v>
      </c>
      <c r="C43" s="114" t="s">
        <v>33</v>
      </c>
      <c r="D43" s="107"/>
      <c r="E43" s="106"/>
      <c r="F43" s="115">
        <f>F44</f>
        <v>300.3</v>
      </c>
    </row>
    <row r="44" spans="1:6" s="8" customFormat="1" ht="24">
      <c r="A44" s="139" t="s">
        <v>119</v>
      </c>
      <c r="B44" s="114" t="s">
        <v>17</v>
      </c>
      <c r="C44" s="114" t="s">
        <v>120</v>
      </c>
      <c r="D44" s="107"/>
      <c r="E44" s="106"/>
      <c r="F44" s="115">
        <f>F47+F45</f>
        <v>300.3</v>
      </c>
    </row>
    <row r="45" spans="1:6" s="8" customFormat="1" ht="36">
      <c r="A45" s="148" t="s">
        <v>203</v>
      </c>
      <c r="B45" s="116" t="s">
        <v>17</v>
      </c>
      <c r="C45" s="116" t="s">
        <v>120</v>
      </c>
      <c r="D45" s="100">
        <v>200000000</v>
      </c>
      <c r="E45" s="110"/>
      <c r="F45" s="112">
        <f>F46</f>
        <v>300</v>
      </c>
    </row>
    <row r="46" spans="1:6" s="8" customFormat="1" ht="24">
      <c r="A46" s="118" t="s">
        <v>122</v>
      </c>
      <c r="B46" s="116" t="s">
        <v>17</v>
      </c>
      <c r="C46" s="116" t="s">
        <v>120</v>
      </c>
      <c r="D46" s="100">
        <v>200000000</v>
      </c>
      <c r="E46" s="110" t="s">
        <v>102</v>
      </c>
      <c r="F46" s="112">
        <v>300</v>
      </c>
    </row>
    <row r="47" spans="1:6" s="8" customFormat="1" ht="21.75" customHeight="1">
      <c r="A47" s="138" t="s">
        <v>98</v>
      </c>
      <c r="B47" s="116" t="s">
        <v>17</v>
      </c>
      <c r="C47" s="116" t="s">
        <v>120</v>
      </c>
      <c r="D47" s="100">
        <v>9900000000</v>
      </c>
      <c r="E47" s="110"/>
      <c r="F47" s="112">
        <f>F48</f>
        <v>0.3</v>
      </c>
    </row>
    <row r="48" spans="1:6" s="8" customFormat="1" ht="51" customHeight="1">
      <c r="A48" s="140" t="s">
        <v>121</v>
      </c>
      <c r="B48" s="116" t="s">
        <v>17</v>
      </c>
      <c r="C48" s="116" t="s">
        <v>120</v>
      </c>
      <c r="D48" s="100">
        <v>9900024070</v>
      </c>
      <c r="E48" s="110"/>
      <c r="F48" s="112">
        <f>F49</f>
        <v>0.3</v>
      </c>
    </row>
    <row r="49" spans="1:6" s="8" customFormat="1" ht="19.5" customHeight="1">
      <c r="A49" s="121" t="s">
        <v>32</v>
      </c>
      <c r="B49" s="116" t="s">
        <v>17</v>
      </c>
      <c r="C49" s="116" t="s">
        <v>120</v>
      </c>
      <c r="D49" s="100">
        <v>9900024070</v>
      </c>
      <c r="E49" s="110" t="s">
        <v>105</v>
      </c>
      <c r="F49" s="112">
        <v>0.3</v>
      </c>
    </row>
    <row r="50" spans="1:6" s="8" customFormat="1" ht="15.75" customHeight="1">
      <c r="A50" s="105" t="s">
        <v>92</v>
      </c>
      <c r="B50" s="114" t="s">
        <v>11</v>
      </c>
      <c r="C50" s="114" t="s">
        <v>33</v>
      </c>
      <c r="D50" s="107"/>
      <c r="E50" s="106"/>
      <c r="F50" s="115">
        <f>F51</f>
        <v>10</v>
      </c>
    </row>
    <row r="51" spans="1:6" s="8" customFormat="1" ht="15" customHeight="1">
      <c r="A51" s="105" t="s">
        <v>93</v>
      </c>
      <c r="B51" s="114" t="s">
        <v>11</v>
      </c>
      <c r="C51" s="114" t="s">
        <v>94</v>
      </c>
      <c r="D51" s="122"/>
      <c r="E51" s="110"/>
      <c r="F51" s="115">
        <f>F52</f>
        <v>10</v>
      </c>
    </row>
    <row r="52" spans="1:6" s="8" customFormat="1" ht="15.75" customHeight="1">
      <c r="A52" s="109" t="s">
        <v>98</v>
      </c>
      <c r="B52" s="116" t="s">
        <v>11</v>
      </c>
      <c r="C52" s="116" t="s">
        <v>94</v>
      </c>
      <c r="D52" s="100">
        <v>9900000000</v>
      </c>
      <c r="E52" s="110"/>
      <c r="F52" s="112">
        <f>F53</f>
        <v>10</v>
      </c>
    </row>
    <row r="53" spans="1:6" s="8" customFormat="1" ht="24">
      <c r="A53" s="109" t="s">
        <v>110</v>
      </c>
      <c r="B53" s="116" t="s">
        <v>11</v>
      </c>
      <c r="C53" s="116" t="s">
        <v>94</v>
      </c>
      <c r="D53" s="100">
        <v>9900099040</v>
      </c>
      <c r="E53" s="110"/>
      <c r="F53" s="112">
        <f>F54</f>
        <v>10</v>
      </c>
    </row>
    <row r="54" spans="1:6" s="8" customFormat="1" ht="24">
      <c r="A54" s="118" t="s">
        <v>122</v>
      </c>
      <c r="B54" s="116" t="s">
        <v>11</v>
      </c>
      <c r="C54" s="116" t="s">
        <v>94</v>
      </c>
      <c r="D54" s="100">
        <v>9900099040</v>
      </c>
      <c r="E54" s="110" t="s">
        <v>102</v>
      </c>
      <c r="F54" s="112">
        <v>10</v>
      </c>
    </row>
    <row r="55" spans="1:6" s="8" customFormat="1" ht="15.75" customHeight="1">
      <c r="A55" s="113" t="s">
        <v>6</v>
      </c>
      <c r="B55" s="114" t="s">
        <v>10</v>
      </c>
      <c r="C55" s="114" t="s">
        <v>33</v>
      </c>
      <c r="D55" s="122"/>
      <c r="E55" s="116"/>
      <c r="F55" s="115">
        <f>F66+F73+F60+F56</f>
        <v>3809.53</v>
      </c>
    </row>
    <row r="56" spans="1:6" s="8" customFormat="1" ht="19.5" customHeight="1">
      <c r="A56" s="149" t="s">
        <v>157</v>
      </c>
      <c r="B56" s="114" t="s">
        <v>10</v>
      </c>
      <c r="C56" s="114" t="s">
        <v>8</v>
      </c>
      <c r="D56" s="122"/>
      <c r="E56" s="116"/>
      <c r="F56" s="115">
        <f>F57</f>
        <v>303.5</v>
      </c>
    </row>
    <row r="57" spans="1:6" s="8" customFormat="1" ht="20.25" customHeight="1">
      <c r="A57" s="138" t="s">
        <v>98</v>
      </c>
      <c r="B57" s="116" t="s">
        <v>10</v>
      </c>
      <c r="C57" s="116" t="s">
        <v>8</v>
      </c>
      <c r="D57" s="100">
        <v>9900000000</v>
      </c>
      <c r="E57" s="116"/>
      <c r="F57" s="112">
        <f>F58</f>
        <v>303.5</v>
      </c>
    </row>
    <row r="58" spans="1:6" s="8" customFormat="1" ht="36">
      <c r="A58" s="150" t="s">
        <v>158</v>
      </c>
      <c r="B58" s="116" t="s">
        <v>10</v>
      </c>
      <c r="C58" s="116" t="s">
        <v>8</v>
      </c>
      <c r="D58" s="100">
        <v>9900009260</v>
      </c>
      <c r="E58" s="116"/>
      <c r="F58" s="112">
        <f>F59</f>
        <v>303.5</v>
      </c>
    </row>
    <row r="59" spans="1:6" s="8" customFormat="1" ht="24">
      <c r="A59" s="118" t="s">
        <v>122</v>
      </c>
      <c r="B59" s="116" t="s">
        <v>10</v>
      </c>
      <c r="C59" s="116" t="s">
        <v>8</v>
      </c>
      <c r="D59" s="100">
        <v>9900009260</v>
      </c>
      <c r="E59" s="116" t="s">
        <v>102</v>
      </c>
      <c r="F59" s="112">
        <v>303.5</v>
      </c>
    </row>
    <row r="60" spans="1:6" s="8" customFormat="1" ht="15.75" customHeight="1">
      <c r="A60" s="105" t="s">
        <v>95</v>
      </c>
      <c r="B60" s="114" t="s">
        <v>10</v>
      </c>
      <c r="C60" s="114" t="s">
        <v>9</v>
      </c>
      <c r="D60" s="122"/>
      <c r="E60" s="116"/>
      <c r="F60" s="115">
        <f>F61</f>
        <v>863.5</v>
      </c>
    </row>
    <row r="61" spans="1:6" s="8" customFormat="1" ht="15.75" customHeight="1">
      <c r="A61" s="109" t="s">
        <v>98</v>
      </c>
      <c r="B61" s="116" t="s">
        <v>10</v>
      </c>
      <c r="C61" s="116" t="s">
        <v>9</v>
      </c>
      <c r="D61" s="100">
        <v>9900000000</v>
      </c>
      <c r="E61" s="116"/>
      <c r="F61" s="112">
        <f>F64+F62</f>
        <v>863.5</v>
      </c>
    </row>
    <row r="62" spans="1:6" s="8" customFormat="1" ht="15.75" customHeight="1">
      <c r="A62" s="109" t="s">
        <v>172</v>
      </c>
      <c r="B62" s="116" t="s">
        <v>10</v>
      </c>
      <c r="C62" s="116" t="s">
        <v>9</v>
      </c>
      <c r="D62" s="100">
        <v>9900009270</v>
      </c>
      <c r="E62" s="116"/>
      <c r="F62" s="112">
        <f>F63</f>
        <v>263.5</v>
      </c>
    </row>
    <row r="63" spans="1:6" s="8" customFormat="1" ht="30" customHeight="1">
      <c r="A63" s="118" t="s">
        <v>122</v>
      </c>
      <c r="B63" s="116" t="s">
        <v>10</v>
      </c>
      <c r="C63" s="116" t="s">
        <v>9</v>
      </c>
      <c r="D63" s="100">
        <v>9900009270</v>
      </c>
      <c r="E63" s="116" t="s">
        <v>102</v>
      </c>
      <c r="F63" s="112">
        <v>263.5</v>
      </c>
    </row>
    <row r="64" spans="1:6" s="8" customFormat="1" ht="40.5" customHeight="1">
      <c r="A64" s="109" t="s">
        <v>166</v>
      </c>
      <c r="B64" s="116" t="s">
        <v>10</v>
      </c>
      <c r="C64" s="116" t="s">
        <v>9</v>
      </c>
      <c r="D64" s="100">
        <v>9900049010</v>
      </c>
      <c r="E64" s="116"/>
      <c r="F64" s="112">
        <f>F65</f>
        <v>600</v>
      </c>
    </row>
    <row r="65" spans="1:6" s="8" customFormat="1" ht="15.75" customHeight="1">
      <c r="A65" s="123" t="s">
        <v>103</v>
      </c>
      <c r="B65" s="116" t="s">
        <v>10</v>
      </c>
      <c r="C65" s="116" t="s">
        <v>9</v>
      </c>
      <c r="D65" s="100">
        <v>9900049010</v>
      </c>
      <c r="E65" s="116" t="s">
        <v>104</v>
      </c>
      <c r="F65" s="112">
        <v>600</v>
      </c>
    </row>
    <row r="66" spans="1:6" s="8" customFormat="1" ht="15.75" customHeight="1">
      <c r="A66" s="113" t="s">
        <v>21</v>
      </c>
      <c r="B66" s="114" t="s">
        <v>10</v>
      </c>
      <c r="C66" s="114" t="s">
        <v>17</v>
      </c>
      <c r="D66" s="107"/>
      <c r="E66" s="114"/>
      <c r="F66" s="115">
        <f>F67+F70</f>
        <v>2575.13</v>
      </c>
    </row>
    <row r="67" spans="1:6" s="8" customFormat="1" ht="24">
      <c r="A67" s="124" t="s">
        <v>213</v>
      </c>
      <c r="B67" s="116" t="s">
        <v>10</v>
      </c>
      <c r="C67" s="116" t="s">
        <v>17</v>
      </c>
      <c r="D67" s="100">
        <v>100000000</v>
      </c>
      <c r="E67" s="116"/>
      <c r="F67" s="112">
        <f>F69+F68</f>
        <v>2295.13</v>
      </c>
    </row>
    <row r="68" spans="1:6" s="8" customFormat="1" ht="48">
      <c r="A68" s="104" t="s">
        <v>99</v>
      </c>
      <c r="B68" s="116" t="s">
        <v>10</v>
      </c>
      <c r="C68" s="116" t="s">
        <v>17</v>
      </c>
      <c r="D68" s="100">
        <v>100000000</v>
      </c>
      <c r="E68" s="116" t="s">
        <v>100</v>
      </c>
      <c r="F68" s="112">
        <v>96.87</v>
      </c>
    </row>
    <row r="69" spans="1:11" s="8" customFormat="1" ht="24">
      <c r="A69" s="118" t="s">
        <v>122</v>
      </c>
      <c r="B69" s="116" t="s">
        <v>10</v>
      </c>
      <c r="C69" s="116" t="s">
        <v>17</v>
      </c>
      <c r="D69" s="100">
        <v>100000000</v>
      </c>
      <c r="E69" s="116" t="s">
        <v>102</v>
      </c>
      <c r="F69" s="112">
        <v>2198.26</v>
      </c>
      <c r="K69" s="152"/>
    </row>
    <row r="70" spans="1:11" s="8" customFormat="1" ht="36">
      <c r="A70" s="159" t="s">
        <v>204</v>
      </c>
      <c r="B70" s="116" t="s">
        <v>10</v>
      </c>
      <c r="C70" s="116" t="s">
        <v>17</v>
      </c>
      <c r="D70" s="100">
        <v>300000000</v>
      </c>
      <c r="E70" s="116"/>
      <c r="F70" s="112">
        <f>F71</f>
        <v>280</v>
      </c>
      <c r="K70" s="152"/>
    </row>
    <row r="71" spans="1:11" s="8" customFormat="1" ht="25.5">
      <c r="A71" s="160" t="s">
        <v>205</v>
      </c>
      <c r="B71" s="116" t="s">
        <v>10</v>
      </c>
      <c r="C71" s="116" t="s">
        <v>17</v>
      </c>
      <c r="D71" s="161" t="s">
        <v>206</v>
      </c>
      <c r="E71" s="116"/>
      <c r="F71" s="112">
        <f>F72</f>
        <v>280</v>
      </c>
      <c r="K71" s="152"/>
    </row>
    <row r="72" spans="1:11" s="8" customFormat="1" ht="24">
      <c r="A72" s="118" t="s">
        <v>122</v>
      </c>
      <c r="B72" s="116" t="s">
        <v>10</v>
      </c>
      <c r="C72" s="116" t="s">
        <v>17</v>
      </c>
      <c r="D72" s="161" t="s">
        <v>206</v>
      </c>
      <c r="E72" s="116" t="s">
        <v>102</v>
      </c>
      <c r="F72" s="112">
        <v>280</v>
      </c>
      <c r="K72" s="152"/>
    </row>
    <row r="73" spans="1:6" s="8" customFormat="1" ht="13.5" customHeight="1">
      <c r="A73" s="105" t="s">
        <v>72</v>
      </c>
      <c r="B73" s="127" t="s">
        <v>10</v>
      </c>
      <c r="C73" s="127" t="s">
        <v>10</v>
      </c>
      <c r="D73" s="128"/>
      <c r="E73" s="125"/>
      <c r="F73" s="129">
        <f>F74</f>
        <v>67.4</v>
      </c>
    </row>
    <row r="74" spans="1:6" s="8" customFormat="1" ht="13.5" customHeight="1">
      <c r="A74" s="109" t="s">
        <v>98</v>
      </c>
      <c r="B74" s="125" t="s">
        <v>10</v>
      </c>
      <c r="C74" s="125" t="s">
        <v>10</v>
      </c>
      <c r="D74" s="100">
        <v>9900000000</v>
      </c>
      <c r="E74" s="125"/>
      <c r="F74" s="126">
        <f>F75</f>
        <v>67.4</v>
      </c>
    </row>
    <row r="75" spans="1:6" s="8" customFormat="1" ht="60">
      <c r="A75" s="130" t="s">
        <v>111</v>
      </c>
      <c r="B75" s="125" t="s">
        <v>10</v>
      </c>
      <c r="C75" s="125" t="s">
        <v>10</v>
      </c>
      <c r="D75" s="100">
        <v>9900024020</v>
      </c>
      <c r="E75" s="125"/>
      <c r="F75" s="126">
        <f>F76</f>
        <v>67.4</v>
      </c>
    </row>
    <row r="76" spans="1:6" s="22" customFormat="1" ht="16.5" customHeight="1">
      <c r="A76" s="131" t="s">
        <v>32</v>
      </c>
      <c r="B76" s="125" t="s">
        <v>10</v>
      </c>
      <c r="C76" s="125" t="s">
        <v>10</v>
      </c>
      <c r="D76" s="100">
        <v>9900024020</v>
      </c>
      <c r="E76" s="125" t="s">
        <v>105</v>
      </c>
      <c r="F76" s="126">
        <v>67.4</v>
      </c>
    </row>
    <row r="77" spans="1:6" s="8" customFormat="1" ht="16.5" customHeight="1">
      <c r="A77" s="132" t="s">
        <v>7</v>
      </c>
      <c r="B77" s="127" t="s">
        <v>16</v>
      </c>
      <c r="C77" s="127" t="s">
        <v>33</v>
      </c>
      <c r="D77" s="133"/>
      <c r="E77" s="134"/>
      <c r="F77" s="135">
        <f>F78</f>
        <v>320</v>
      </c>
    </row>
    <row r="78" spans="1:6" s="8" customFormat="1" ht="16.5" customHeight="1">
      <c r="A78" s="132" t="s">
        <v>18</v>
      </c>
      <c r="B78" s="136">
        <v>10</v>
      </c>
      <c r="C78" s="136" t="s">
        <v>8</v>
      </c>
      <c r="D78" s="137"/>
      <c r="E78" s="136"/>
      <c r="F78" s="135">
        <f>F79</f>
        <v>320</v>
      </c>
    </row>
    <row r="79" spans="1:6" s="8" customFormat="1" ht="16.5" customHeight="1">
      <c r="A79" s="109" t="s">
        <v>98</v>
      </c>
      <c r="B79" s="102">
        <v>10</v>
      </c>
      <c r="C79" s="102" t="s">
        <v>8</v>
      </c>
      <c r="D79" s="100">
        <v>9900000000</v>
      </c>
      <c r="E79" s="102"/>
      <c r="F79" s="103">
        <f>F80</f>
        <v>320</v>
      </c>
    </row>
    <row r="80" spans="1:6" s="8" customFormat="1" ht="36">
      <c r="A80" s="101" t="s">
        <v>107</v>
      </c>
      <c r="B80" s="102" t="s">
        <v>16</v>
      </c>
      <c r="C80" s="102" t="s">
        <v>8</v>
      </c>
      <c r="D80" s="141">
        <v>9900010490</v>
      </c>
      <c r="E80" s="102"/>
      <c r="F80" s="103">
        <f>F81</f>
        <v>320</v>
      </c>
    </row>
    <row r="81" spans="1:6" s="8" customFormat="1" ht="18" customHeight="1">
      <c r="A81" s="104" t="s">
        <v>108</v>
      </c>
      <c r="B81" s="102" t="s">
        <v>16</v>
      </c>
      <c r="C81" s="102" t="s">
        <v>8</v>
      </c>
      <c r="D81" s="141">
        <v>9900010490</v>
      </c>
      <c r="E81" s="102">
        <v>300</v>
      </c>
      <c r="F81" s="103">
        <v>320</v>
      </c>
    </row>
  </sheetData>
  <sheetProtection/>
  <mergeCells count="7">
    <mergeCell ref="D9:F9"/>
    <mergeCell ref="A1:F1"/>
    <mergeCell ref="A2:F2"/>
    <mergeCell ref="A3:F3"/>
    <mergeCell ref="A4:F4"/>
    <mergeCell ref="B5:F5"/>
    <mergeCell ref="A7:F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0" customWidth="1"/>
    <col min="2" max="2" width="16.125" style="0" customWidth="1"/>
    <col min="3" max="3" width="15.375" style="0" customWidth="1"/>
    <col min="4" max="4" width="11.625" style="0" customWidth="1"/>
    <col min="5" max="5" width="12.625" style="0" customWidth="1"/>
    <col min="6" max="6" width="9.375" style="0" customWidth="1"/>
    <col min="7" max="7" width="15.125" style="0" customWidth="1"/>
  </cols>
  <sheetData>
    <row r="1" spans="1:8" ht="12.75">
      <c r="A1" s="167" t="s">
        <v>171</v>
      </c>
      <c r="B1" s="167"/>
      <c r="C1" s="167"/>
      <c r="D1" s="167"/>
      <c r="E1" s="167"/>
      <c r="F1" s="167"/>
      <c r="G1" s="167"/>
      <c r="H1" s="5"/>
    </row>
    <row r="2" spans="1:7" ht="12.75">
      <c r="A2" s="212" t="s">
        <v>82</v>
      </c>
      <c r="B2" s="212"/>
      <c r="C2" s="212"/>
      <c r="D2" s="212"/>
      <c r="E2" s="212"/>
      <c r="F2" s="212"/>
      <c r="G2" s="212"/>
    </row>
    <row r="3" spans="1:7" ht="12.75">
      <c r="A3" s="215" t="s">
        <v>182</v>
      </c>
      <c r="B3" s="212"/>
      <c r="C3" s="212"/>
      <c r="D3" s="212"/>
      <c r="E3" s="212"/>
      <c r="F3" s="212"/>
      <c r="G3" s="212"/>
    </row>
    <row r="4" spans="1:7" ht="12.75">
      <c r="A4" s="84"/>
      <c r="B4" s="84"/>
      <c r="C4" s="84"/>
      <c r="D4" s="215" t="s">
        <v>175</v>
      </c>
      <c r="E4" s="212"/>
      <c r="F4" s="212"/>
      <c r="G4" s="212"/>
    </row>
    <row r="5" spans="1:7" ht="12.75">
      <c r="A5" s="215" t="s">
        <v>214</v>
      </c>
      <c r="B5" s="212"/>
      <c r="C5" s="212"/>
      <c r="D5" s="212"/>
      <c r="E5" s="212"/>
      <c r="F5" s="212"/>
      <c r="G5" s="212"/>
    </row>
    <row r="7" spans="1:7" ht="27.75" customHeight="1">
      <c r="A7" s="198" t="s">
        <v>186</v>
      </c>
      <c r="B7" s="198"/>
      <c r="C7" s="198"/>
      <c r="D7" s="198"/>
      <c r="E7" s="198"/>
      <c r="F7" s="198"/>
      <c r="G7" s="198"/>
    </row>
    <row r="9" spans="1:7" ht="24.75" customHeight="1">
      <c r="A9" s="214" t="s">
        <v>84</v>
      </c>
      <c r="B9" s="214"/>
      <c r="C9" s="214"/>
      <c r="D9" s="214"/>
      <c r="E9" s="214"/>
      <c r="F9" s="214"/>
      <c r="G9" s="214"/>
    </row>
    <row r="10" spans="1:7" ht="9" customHeight="1">
      <c r="A10" s="43"/>
      <c r="B10" s="43"/>
      <c r="C10" s="43"/>
      <c r="D10" s="43"/>
      <c r="E10" s="43"/>
      <c r="F10" s="43"/>
      <c r="G10" s="43"/>
    </row>
    <row r="11" spans="1:7" ht="38.25" customHeight="1">
      <c r="A11" s="210" t="s">
        <v>42</v>
      </c>
      <c r="B11" s="173" t="s">
        <v>43</v>
      </c>
      <c r="C11" s="173" t="s">
        <v>163</v>
      </c>
      <c r="D11" s="216" t="s">
        <v>44</v>
      </c>
      <c r="E11" s="217"/>
      <c r="F11" s="218"/>
      <c r="G11" s="173" t="s">
        <v>162</v>
      </c>
    </row>
    <row r="12" spans="1:7" ht="12.75">
      <c r="A12" s="211"/>
      <c r="B12" s="174"/>
      <c r="C12" s="174"/>
      <c r="D12" s="32" t="s">
        <v>159</v>
      </c>
      <c r="E12" s="32" t="s">
        <v>169</v>
      </c>
      <c r="F12" s="32" t="s">
        <v>174</v>
      </c>
      <c r="G12" s="174"/>
    </row>
    <row r="13" spans="1:7" ht="12.75">
      <c r="A13" s="92">
        <v>1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44" t="s">
        <v>45</v>
      </c>
      <c r="C15" s="24"/>
      <c r="D15" s="24">
        <v>0</v>
      </c>
      <c r="E15" s="24">
        <v>0</v>
      </c>
      <c r="F15" s="24">
        <v>0</v>
      </c>
      <c r="G15" s="24"/>
    </row>
    <row r="18" spans="1:7" ht="41.25" customHeight="1">
      <c r="A18" s="213" t="s">
        <v>85</v>
      </c>
      <c r="B18" s="213"/>
      <c r="C18" s="213"/>
      <c r="D18" s="213"/>
      <c r="E18" s="213"/>
      <c r="F18" s="213"/>
      <c r="G18" s="213"/>
    </row>
    <row r="19" spans="1:7" ht="27.75" customHeight="1">
      <c r="A19" s="45"/>
      <c r="B19" s="45"/>
      <c r="C19" s="45"/>
      <c r="D19" s="45"/>
      <c r="E19" s="45"/>
      <c r="F19" s="45"/>
      <c r="G19" s="45"/>
    </row>
    <row r="20" spans="1:7" ht="42" customHeight="1">
      <c r="A20" s="170" t="s">
        <v>86</v>
      </c>
      <c r="B20" s="170"/>
      <c r="C20" s="170"/>
      <c r="D20" s="170" t="s">
        <v>46</v>
      </c>
      <c r="E20" s="170"/>
      <c r="F20" s="170"/>
      <c r="G20" s="170"/>
    </row>
    <row r="21" spans="1:7" ht="52.5" customHeight="1">
      <c r="A21" s="170"/>
      <c r="B21" s="170"/>
      <c r="C21" s="170"/>
      <c r="D21" s="32" t="s">
        <v>159</v>
      </c>
      <c r="E21" s="32" t="s">
        <v>169</v>
      </c>
      <c r="F21" s="170" t="s">
        <v>174</v>
      </c>
      <c r="G21" s="170"/>
    </row>
    <row r="22" spans="1:7" ht="36" customHeight="1">
      <c r="A22" s="209" t="s">
        <v>87</v>
      </c>
      <c r="B22" s="209"/>
      <c r="C22" s="209"/>
      <c r="D22" s="85">
        <v>0</v>
      </c>
      <c r="E22" s="85">
        <v>0</v>
      </c>
      <c r="F22" s="208">
        <v>0</v>
      </c>
      <c r="G22" s="208"/>
    </row>
    <row r="23" spans="1:7" ht="26.25" customHeight="1">
      <c r="A23" s="209" t="s">
        <v>88</v>
      </c>
      <c r="B23" s="209"/>
      <c r="C23" s="209"/>
      <c r="D23" s="85">
        <v>0</v>
      </c>
      <c r="E23" s="85">
        <v>0</v>
      </c>
      <c r="F23" s="208">
        <v>0</v>
      </c>
      <c r="G23" s="208"/>
    </row>
  </sheetData>
  <sheetProtection/>
  <mergeCells count="20">
    <mergeCell ref="A1:G1"/>
    <mergeCell ref="A2:G2"/>
    <mergeCell ref="A18:G18"/>
    <mergeCell ref="D20:G20"/>
    <mergeCell ref="A7:G7"/>
    <mergeCell ref="A9:G9"/>
    <mergeCell ref="A3:G3"/>
    <mergeCell ref="A5:G5"/>
    <mergeCell ref="D11:F11"/>
    <mergeCell ref="D4:G4"/>
    <mergeCell ref="F23:G23"/>
    <mergeCell ref="G11:G12"/>
    <mergeCell ref="C11:C12"/>
    <mergeCell ref="B11:B12"/>
    <mergeCell ref="A23:C23"/>
    <mergeCell ref="A22:C22"/>
    <mergeCell ref="F21:G21"/>
    <mergeCell ref="A20:C21"/>
    <mergeCell ref="F22:G22"/>
    <mergeCell ref="A11:A1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55.125" style="0" customWidth="1"/>
    <col min="2" max="3" width="2.875" style="0" customWidth="1"/>
    <col min="4" max="4" width="12.75390625" style="0" customWidth="1"/>
    <col min="5" max="5" width="3.875" style="0" customWidth="1"/>
    <col min="6" max="6" width="9.25390625" style="0" customWidth="1"/>
    <col min="7" max="7" width="9.75390625" style="0" customWidth="1"/>
  </cols>
  <sheetData>
    <row r="1" spans="1:7" s="3" customFormat="1" ht="11.25">
      <c r="A1" s="166" t="s">
        <v>12</v>
      </c>
      <c r="B1" s="166"/>
      <c r="C1" s="166"/>
      <c r="D1" s="166"/>
      <c r="E1" s="166"/>
      <c r="F1" s="166"/>
      <c r="G1" s="166"/>
    </row>
    <row r="2" spans="1:7" s="3" customFormat="1" ht="11.25">
      <c r="A2" s="166" t="s">
        <v>82</v>
      </c>
      <c r="B2" s="166"/>
      <c r="C2" s="166"/>
      <c r="D2" s="166"/>
      <c r="E2" s="166"/>
      <c r="F2" s="166"/>
      <c r="G2" s="166"/>
    </row>
    <row r="3" spans="1:7" s="3" customFormat="1" ht="11.25">
      <c r="A3" s="166" t="s">
        <v>179</v>
      </c>
      <c r="B3" s="166"/>
      <c r="C3" s="166"/>
      <c r="D3" s="166"/>
      <c r="E3" s="166"/>
      <c r="F3" s="166"/>
      <c r="G3" s="166"/>
    </row>
    <row r="4" spans="1:7" s="3" customFormat="1" ht="11.25">
      <c r="A4" s="166" t="s">
        <v>175</v>
      </c>
      <c r="B4" s="166"/>
      <c r="C4" s="166"/>
      <c r="D4" s="166"/>
      <c r="E4" s="166"/>
      <c r="F4" s="166"/>
      <c r="G4" s="166"/>
    </row>
    <row r="5" spans="1:7" s="3" customFormat="1" ht="12.75" customHeight="1">
      <c r="A5" s="166" t="s">
        <v>214</v>
      </c>
      <c r="B5" s="166"/>
      <c r="C5" s="166"/>
      <c r="D5" s="166"/>
      <c r="E5" s="166"/>
      <c r="F5" s="166"/>
      <c r="G5" s="166"/>
    </row>
    <row r="6" spans="1:6" ht="12.75">
      <c r="A6" s="1"/>
      <c r="B6" s="1"/>
      <c r="C6" s="1"/>
      <c r="D6" s="1"/>
      <c r="E6" s="1"/>
      <c r="F6" s="1"/>
    </row>
    <row r="7" spans="1:7" ht="39" customHeight="1">
      <c r="A7" s="168" t="s">
        <v>176</v>
      </c>
      <c r="B7" s="168"/>
      <c r="C7" s="168"/>
      <c r="D7" s="168"/>
      <c r="E7" s="168"/>
      <c r="F7" s="168"/>
      <c r="G7" s="168"/>
    </row>
    <row r="8" spans="1:6" s="3" customFormat="1" ht="11.25">
      <c r="A8" s="4"/>
      <c r="B8" s="4"/>
      <c r="C8" s="4"/>
      <c r="D8" s="4"/>
      <c r="E8" s="4"/>
      <c r="F8" s="4"/>
    </row>
    <row r="9" spans="4:6" s="3" customFormat="1" ht="12.75" customHeight="1">
      <c r="D9" s="169"/>
      <c r="E9" s="169"/>
      <c r="F9" s="169"/>
    </row>
    <row r="10" spans="1:7" ht="27.75" customHeight="1">
      <c r="A10" s="170" t="s">
        <v>23</v>
      </c>
      <c r="B10" s="171" t="s">
        <v>14</v>
      </c>
      <c r="C10" s="171" t="s">
        <v>2</v>
      </c>
      <c r="D10" s="171" t="s">
        <v>3</v>
      </c>
      <c r="E10" s="171" t="s">
        <v>4</v>
      </c>
      <c r="F10" s="172" t="s">
        <v>81</v>
      </c>
      <c r="G10" s="172"/>
    </row>
    <row r="11" spans="1:7" ht="39.75" customHeight="1">
      <c r="A11" s="170"/>
      <c r="B11" s="171"/>
      <c r="C11" s="171"/>
      <c r="D11" s="171"/>
      <c r="E11" s="171"/>
      <c r="F11" s="32" t="s">
        <v>169</v>
      </c>
      <c r="G11" s="32" t="s">
        <v>174</v>
      </c>
    </row>
    <row r="12" spans="1:7" ht="12.75" customHeight="1">
      <c r="A12" s="26">
        <v>1</v>
      </c>
      <c r="B12" s="26">
        <v>3</v>
      </c>
      <c r="C12" s="26">
        <v>4</v>
      </c>
      <c r="D12" s="26">
        <v>5</v>
      </c>
      <c r="E12" s="26">
        <v>6</v>
      </c>
      <c r="F12" s="26">
        <v>7</v>
      </c>
      <c r="G12" s="26">
        <v>8</v>
      </c>
    </row>
    <row r="13" spans="1:7" ht="15">
      <c r="A13" s="96" t="s">
        <v>97</v>
      </c>
      <c r="B13" s="26"/>
      <c r="C13" s="26"/>
      <c r="D13" s="26"/>
      <c r="E13" s="26"/>
      <c r="F13" s="35">
        <f>F14+F51+F82+F44+F87</f>
        <v>9278.02</v>
      </c>
      <c r="G13" s="35">
        <f>G14+G51+G82+G44+G87</f>
        <v>8329.220000000001</v>
      </c>
    </row>
    <row r="14" spans="1:7" ht="19.5" customHeight="1">
      <c r="A14" s="105" t="s">
        <v>5</v>
      </c>
      <c r="B14" s="106" t="s">
        <v>8</v>
      </c>
      <c r="C14" s="106" t="s">
        <v>33</v>
      </c>
      <c r="D14" s="107"/>
      <c r="E14" s="106"/>
      <c r="F14" s="108">
        <f>F15+F19+F32+F28</f>
        <v>6058.06</v>
      </c>
      <c r="G14" s="108">
        <f>G15+G19+G32+G28</f>
        <v>6028.06</v>
      </c>
    </row>
    <row r="15" spans="1:7" s="25" customFormat="1" ht="24">
      <c r="A15" s="105" t="s">
        <v>19</v>
      </c>
      <c r="B15" s="106" t="s">
        <v>8</v>
      </c>
      <c r="C15" s="106" t="s">
        <v>9</v>
      </c>
      <c r="D15" s="107"/>
      <c r="E15" s="106"/>
      <c r="F15" s="108">
        <f aca="true" t="shared" si="0" ref="F15:G17">F16</f>
        <v>1318.17</v>
      </c>
      <c r="G15" s="108">
        <f t="shared" si="0"/>
        <v>1318.17</v>
      </c>
    </row>
    <row r="16" spans="1:7" s="25" customFormat="1" ht="15" customHeight="1">
      <c r="A16" s="109" t="s">
        <v>98</v>
      </c>
      <c r="B16" s="110" t="s">
        <v>8</v>
      </c>
      <c r="C16" s="110" t="s">
        <v>9</v>
      </c>
      <c r="D16" s="100">
        <v>9900000000</v>
      </c>
      <c r="E16" s="110"/>
      <c r="F16" s="111">
        <f t="shared" si="0"/>
        <v>1318.17</v>
      </c>
      <c r="G16" s="111">
        <f t="shared" si="0"/>
        <v>1318.17</v>
      </c>
    </row>
    <row r="17" spans="1:7" ht="15" customHeight="1">
      <c r="A17" s="109" t="s">
        <v>22</v>
      </c>
      <c r="B17" s="110" t="s">
        <v>8</v>
      </c>
      <c r="C17" s="110" t="s">
        <v>9</v>
      </c>
      <c r="D17" s="100" t="s">
        <v>117</v>
      </c>
      <c r="E17" s="110"/>
      <c r="F17" s="111">
        <f t="shared" si="0"/>
        <v>1318.17</v>
      </c>
      <c r="G17" s="111">
        <f t="shared" si="0"/>
        <v>1318.17</v>
      </c>
    </row>
    <row r="18" spans="1:7" ht="52.5" customHeight="1">
      <c r="A18" s="104" t="s">
        <v>99</v>
      </c>
      <c r="B18" s="110" t="s">
        <v>8</v>
      </c>
      <c r="C18" s="110" t="s">
        <v>9</v>
      </c>
      <c r="D18" s="100" t="s">
        <v>117</v>
      </c>
      <c r="E18" s="110" t="s">
        <v>100</v>
      </c>
      <c r="F18" s="112">
        <v>1318.17</v>
      </c>
      <c r="G18" s="112">
        <v>1318.17</v>
      </c>
    </row>
    <row r="19" spans="1:7" s="8" customFormat="1" ht="36">
      <c r="A19" s="113" t="s">
        <v>20</v>
      </c>
      <c r="B19" s="114" t="s">
        <v>8</v>
      </c>
      <c r="C19" s="114" t="s">
        <v>11</v>
      </c>
      <c r="D19" s="107"/>
      <c r="E19" s="114"/>
      <c r="F19" s="115">
        <f>F20</f>
        <v>4574.59</v>
      </c>
      <c r="G19" s="115">
        <f>G20</f>
        <v>4569.59</v>
      </c>
    </row>
    <row r="20" spans="1:7" s="8" customFormat="1" ht="15.75" customHeight="1">
      <c r="A20" s="109" t="s">
        <v>98</v>
      </c>
      <c r="B20" s="110" t="s">
        <v>8</v>
      </c>
      <c r="C20" s="110" t="s">
        <v>11</v>
      </c>
      <c r="D20" s="100">
        <v>9900000000</v>
      </c>
      <c r="E20" s="110"/>
      <c r="F20" s="111">
        <f>F21+F25</f>
        <v>4574.59</v>
      </c>
      <c r="G20" s="111">
        <f>G21+G25</f>
        <v>4569.59</v>
      </c>
    </row>
    <row r="21" spans="1:7" s="22" customFormat="1" ht="24">
      <c r="A21" s="109" t="s">
        <v>101</v>
      </c>
      <c r="B21" s="116" t="s">
        <v>8</v>
      </c>
      <c r="C21" s="116" t="s">
        <v>11</v>
      </c>
      <c r="D21" s="100">
        <v>9900002040</v>
      </c>
      <c r="E21" s="116"/>
      <c r="F21" s="112">
        <f>F22+F23+F24</f>
        <v>4553.67</v>
      </c>
      <c r="G21" s="112">
        <f>G22+G23+G24</f>
        <v>4548.67</v>
      </c>
    </row>
    <row r="22" spans="1:7" s="8" customFormat="1" ht="55.5" customHeight="1">
      <c r="A22" s="104" t="s">
        <v>99</v>
      </c>
      <c r="B22" s="110" t="s">
        <v>8</v>
      </c>
      <c r="C22" s="110" t="s">
        <v>11</v>
      </c>
      <c r="D22" s="100">
        <v>9900002040</v>
      </c>
      <c r="E22" s="110" t="s">
        <v>100</v>
      </c>
      <c r="F22" s="112">
        <v>3837.17</v>
      </c>
      <c r="G22" s="112">
        <v>3837.17</v>
      </c>
    </row>
    <row r="23" spans="1:7" s="8" customFormat="1" ht="24">
      <c r="A23" s="104" t="s">
        <v>122</v>
      </c>
      <c r="B23" s="110" t="s">
        <v>8</v>
      </c>
      <c r="C23" s="110" t="s">
        <v>11</v>
      </c>
      <c r="D23" s="100">
        <v>9900002040</v>
      </c>
      <c r="E23" s="110" t="s">
        <v>102</v>
      </c>
      <c r="F23" s="112">
        <v>710</v>
      </c>
      <c r="G23" s="112">
        <v>705</v>
      </c>
    </row>
    <row r="24" spans="1:7" s="8" customFormat="1" ht="18.75" customHeight="1">
      <c r="A24" s="104" t="s">
        <v>103</v>
      </c>
      <c r="B24" s="110" t="s">
        <v>8</v>
      </c>
      <c r="C24" s="110" t="s">
        <v>11</v>
      </c>
      <c r="D24" s="100">
        <v>9900002040</v>
      </c>
      <c r="E24" s="110" t="s">
        <v>104</v>
      </c>
      <c r="F24" s="112">
        <v>6.5</v>
      </c>
      <c r="G24" s="112">
        <v>6.5</v>
      </c>
    </row>
    <row r="25" spans="1:7" s="8" customFormat="1" ht="66" customHeight="1">
      <c r="A25" s="151" t="s">
        <v>212</v>
      </c>
      <c r="B25" s="110" t="s">
        <v>8</v>
      </c>
      <c r="C25" s="110" t="s">
        <v>11</v>
      </c>
      <c r="D25" s="100">
        <v>9900073150</v>
      </c>
      <c r="E25" s="110"/>
      <c r="F25" s="117">
        <f>F26+F27</f>
        <v>20.92</v>
      </c>
      <c r="G25" s="117">
        <f>G26+G27</f>
        <v>20.92</v>
      </c>
    </row>
    <row r="26" spans="1:7" s="8" customFormat="1" ht="51.75" customHeight="1">
      <c r="A26" s="118" t="s">
        <v>99</v>
      </c>
      <c r="B26" s="110" t="s">
        <v>8</v>
      </c>
      <c r="C26" s="110" t="s">
        <v>11</v>
      </c>
      <c r="D26" s="100">
        <v>9900073150</v>
      </c>
      <c r="E26" s="110" t="s">
        <v>100</v>
      </c>
      <c r="F26" s="117">
        <v>14.92</v>
      </c>
      <c r="G26" s="117">
        <v>14.92</v>
      </c>
    </row>
    <row r="27" spans="1:7" s="8" customFormat="1" ht="24">
      <c r="A27" s="118" t="s">
        <v>122</v>
      </c>
      <c r="B27" s="110" t="s">
        <v>8</v>
      </c>
      <c r="C27" s="110" t="s">
        <v>11</v>
      </c>
      <c r="D27" s="100">
        <v>9900073150</v>
      </c>
      <c r="E27" s="110" t="s">
        <v>102</v>
      </c>
      <c r="F27" s="117">
        <v>6</v>
      </c>
      <c r="G27" s="117">
        <v>6</v>
      </c>
    </row>
    <row r="28" spans="1:7" s="8" customFormat="1" ht="16.5" customHeight="1">
      <c r="A28" s="105" t="s">
        <v>89</v>
      </c>
      <c r="B28" s="106" t="s">
        <v>8</v>
      </c>
      <c r="C28" s="106" t="s">
        <v>73</v>
      </c>
      <c r="D28" s="119"/>
      <c r="E28" s="110"/>
      <c r="F28" s="115">
        <f aca="true" t="shared" si="1" ref="F28:G30">F29</f>
        <v>20</v>
      </c>
      <c r="G28" s="115">
        <f t="shared" si="1"/>
        <v>20</v>
      </c>
    </row>
    <row r="29" spans="1:7" s="8" customFormat="1" ht="16.5" customHeight="1">
      <c r="A29" s="109" t="s">
        <v>98</v>
      </c>
      <c r="B29" s="110" t="s">
        <v>8</v>
      </c>
      <c r="C29" s="110" t="s">
        <v>73</v>
      </c>
      <c r="D29" s="100">
        <v>9900000000</v>
      </c>
      <c r="E29" s="110"/>
      <c r="F29" s="111">
        <f t="shared" si="1"/>
        <v>20</v>
      </c>
      <c r="G29" s="111">
        <f t="shared" si="1"/>
        <v>20</v>
      </c>
    </row>
    <row r="30" spans="1:7" s="8" customFormat="1" ht="18" customHeight="1">
      <c r="A30" s="109" t="s">
        <v>90</v>
      </c>
      <c r="B30" s="110" t="s">
        <v>8</v>
      </c>
      <c r="C30" s="110" t="s">
        <v>73</v>
      </c>
      <c r="D30" s="100">
        <v>9900092720</v>
      </c>
      <c r="E30" s="110"/>
      <c r="F30" s="112">
        <f t="shared" si="1"/>
        <v>20</v>
      </c>
      <c r="G30" s="112">
        <f t="shared" si="1"/>
        <v>20</v>
      </c>
    </row>
    <row r="31" spans="1:7" s="8" customFormat="1" ht="18.75" customHeight="1">
      <c r="A31" s="104" t="s">
        <v>103</v>
      </c>
      <c r="B31" s="110" t="s">
        <v>8</v>
      </c>
      <c r="C31" s="110" t="s">
        <v>73</v>
      </c>
      <c r="D31" s="100">
        <v>9900092720</v>
      </c>
      <c r="E31" s="110" t="s">
        <v>104</v>
      </c>
      <c r="F31" s="112">
        <v>20</v>
      </c>
      <c r="G31" s="112">
        <v>20</v>
      </c>
    </row>
    <row r="32" spans="1:7" s="8" customFormat="1" ht="14.25" customHeight="1">
      <c r="A32" s="113" t="s">
        <v>35</v>
      </c>
      <c r="B32" s="114" t="s">
        <v>8</v>
      </c>
      <c r="C32" s="114" t="s">
        <v>71</v>
      </c>
      <c r="D32" s="107"/>
      <c r="E32" s="114"/>
      <c r="F32" s="115">
        <f>F33</f>
        <v>145.29999999999998</v>
      </c>
      <c r="G32" s="115">
        <f>G33</f>
        <v>120.3</v>
      </c>
    </row>
    <row r="33" spans="1:7" s="8" customFormat="1" ht="14.25" customHeight="1">
      <c r="A33" s="109" t="s">
        <v>98</v>
      </c>
      <c r="B33" s="110" t="s">
        <v>8</v>
      </c>
      <c r="C33" s="110" t="s">
        <v>71</v>
      </c>
      <c r="D33" s="100">
        <v>9900000000</v>
      </c>
      <c r="E33" s="110"/>
      <c r="F33" s="111">
        <f>F34+F40+F37+F42</f>
        <v>145.29999999999998</v>
      </c>
      <c r="G33" s="111">
        <f>G34+G40+G37+G42</f>
        <v>120.3</v>
      </c>
    </row>
    <row r="34" spans="1:7" s="8" customFormat="1" ht="14.25" customHeight="1">
      <c r="A34" s="109" t="s">
        <v>91</v>
      </c>
      <c r="B34" s="116" t="s">
        <v>8</v>
      </c>
      <c r="C34" s="116" t="s">
        <v>71</v>
      </c>
      <c r="D34" s="100">
        <v>9900009230</v>
      </c>
      <c r="E34" s="110"/>
      <c r="F34" s="112">
        <f>F36+F35</f>
        <v>39</v>
      </c>
      <c r="G34" s="112">
        <f>G36+G35</f>
        <v>24</v>
      </c>
    </row>
    <row r="35" spans="1:7" s="8" customFormat="1" ht="24">
      <c r="A35" s="104" t="s">
        <v>122</v>
      </c>
      <c r="B35" s="116" t="s">
        <v>8</v>
      </c>
      <c r="C35" s="116" t="s">
        <v>71</v>
      </c>
      <c r="D35" s="100">
        <v>9900009230</v>
      </c>
      <c r="E35" s="110" t="s">
        <v>102</v>
      </c>
      <c r="F35" s="112">
        <v>30</v>
      </c>
      <c r="G35" s="112">
        <v>15</v>
      </c>
    </row>
    <row r="36" spans="1:7" s="8" customFormat="1" ht="18.75" customHeight="1">
      <c r="A36" s="104" t="s">
        <v>103</v>
      </c>
      <c r="B36" s="116" t="s">
        <v>8</v>
      </c>
      <c r="C36" s="116" t="s">
        <v>71</v>
      </c>
      <c r="D36" s="100">
        <v>9900009230</v>
      </c>
      <c r="E36" s="110" t="s">
        <v>104</v>
      </c>
      <c r="F36" s="112">
        <v>9</v>
      </c>
      <c r="G36" s="112">
        <v>9</v>
      </c>
    </row>
    <row r="37" spans="1:7" s="22" customFormat="1" ht="24">
      <c r="A37" s="109" t="s">
        <v>106</v>
      </c>
      <c r="B37" s="116" t="s">
        <v>8</v>
      </c>
      <c r="C37" s="116" t="s">
        <v>71</v>
      </c>
      <c r="D37" s="100">
        <v>9900009240</v>
      </c>
      <c r="E37" s="110"/>
      <c r="F37" s="112">
        <f>F38+F39</f>
        <v>82</v>
      </c>
      <c r="G37" s="112">
        <f>G38+G39</f>
        <v>72</v>
      </c>
    </row>
    <row r="38" spans="1:7" s="80" customFormat="1" ht="24">
      <c r="A38" s="104" t="s">
        <v>122</v>
      </c>
      <c r="B38" s="116" t="s">
        <v>8</v>
      </c>
      <c r="C38" s="116" t="s">
        <v>71</v>
      </c>
      <c r="D38" s="100">
        <v>9900009240</v>
      </c>
      <c r="E38" s="110" t="s">
        <v>102</v>
      </c>
      <c r="F38" s="112">
        <v>77</v>
      </c>
      <c r="G38" s="111">
        <v>67</v>
      </c>
    </row>
    <row r="39" spans="1:7" s="80" customFormat="1" ht="18.75" customHeight="1">
      <c r="A39" s="104" t="s">
        <v>103</v>
      </c>
      <c r="B39" s="116" t="s">
        <v>8</v>
      </c>
      <c r="C39" s="116" t="s">
        <v>71</v>
      </c>
      <c r="D39" s="100">
        <v>9900009240</v>
      </c>
      <c r="E39" s="110" t="s">
        <v>104</v>
      </c>
      <c r="F39" s="112">
        <v>5</v>
      </c>
      <c r="G39" s="111">
        <v>5</v>
      </c>
    </row>
    <row r="40" spans="1:7" s="80" customFormat="1" ht="48">
      <c r="A40" s="120" t="s">
        <v>112</v>
      </c>
      <c r="B40" s="116" t="s">
        <v>8</v>
      </c>
      <c r="C40" s="116" t="s">
        <v>71</v>
      </c>
      <c r="D40" s="100">
        <v>9900024030</v>
      </c>
      <c r="E40" s="116"/>
      <c r="F40" s="112">
        <f>F41</f>
        <v>9.6</v>
      </c>
      <c r="G40" s="112">
        <f>G41</f>
        <v>9.6</v>
      </c>
    </row>
    <row r="41" spans="1:7" s="80" customFormat="1" ht="12.75" customHeight="1">
      <c r="A41" s="121" t="s">
        <v>32</v>
      </c>
      <c r="B41" s="116" t="s">
        <v>8</v>
      </c>
      <c r="C41" s="116" t="s">
        <v>71</v>
      </c>
      <c r="D41" s="100">
        <v>9900024030</v>
      </c>
      <c r="E41" s="116" t="s">
        <v>105</v>
      </c>
      <c r="F41" s="112">
        <v>9.6</v>
      </c>
      <c r="G41" s="112">
        <v>9.6</v>
      </c>
    </row>
    <row r="42" spans="1:7" s="80" customFormat="1" ht="60">
      <c r="A42" s="120" t="s">
        <v>115</v>
      </c>
      <c r="B42" s="116" t="s">
        <v>8</v>
      </c>
      <c r="C42" s="116" t="s">
        <v>71</v>
      </c>
      <c r="D42" s="100">
        <v>9900024040</v>
      </c>
      <c r="E42" s="116"/>
      <c r="F42" s="112">
        <f>F43</f>
        <v>14.7</v>
      </c>
      <c r="G42" s="112">
        <f>G43</f>
        <v>14.7</v>
      </c>
    </row>
    <row r="43" spans="1:7" s="80" customFormat="1" ht="15.75" customHeight="1">
      <c r="A43" s="121" t="s">
        <v>32</v>
      </c>
      <c r="B43" s="116" t="s">
        <v>8</v>
      </c>
      <c r="C43" s="116" t="s">
        <v>71</v>
      </c>
      <c r="D43" s="100">
        <v>9900024040</v>
      </c>
      <c r="E43" s="116" t="s">
        <v>105</v>
      </c>
      <c r="F43" s="112">
        <v>14.7</v>
      </c>
      <c r="G43" s="112">
        <v>14.7</v>
      </c>
    </row>
    <row r="44" spans="1:7" s="80" customFormat="1" ht="24">
      <c r="A44" s="139" t="s">
        <v>118</v>
      </c>
      <c r="B44" s="114" t="s">
        <v>17</v>
      </c>
      <c r="C44" s="114" t="s">
        <v>33</v>
      </c>
      <c r="D44" s="107"/>
      <c r="E44" s="106"/>
      <c r="F44" s="115">
        <f aca="true" t="shared" si="2" ref="F44:G49">F45</f>
        <v>105.3</v>
      </c>
      <c r="G44" s="115">
        <f t="shared" si="2"/>
        <v>0.3</v>
      </c>
    </row>
    <row r="45" spans="1:7" s="8" customFormat="1" ht="24">
      <c r="A45" s="139" t="s">
        <v>119</v>
      </c>
      <c r="B45" s="114" t="s">
        <v>17</v>
      </c>
      <c r="C45" s="114" t="s">
        <v>120</v>
      </c>
      <c r="D45" s="107"/>
      <c r="E45" s="106"/>
      <c r="F45" s="115">
        <f>F48+F46</f>
        <v>105.3</v>
      </c>
      <c r="G45" s="115">
        <f>G48+G46</f>
        <v>0.3</v>
      </c>
    </row>
    <row r="46" spans="1:7" s="8" customFormat="1" ht="36">
      <c r="A46" s="148" t="s">
        <v>203</v>
      </c>
      <c r="B46" s="116" t="s">
        <v>17</v>
      </c>
      <c r="C46" s="116" t="s">
        <v>120</v>
      </c>
      <c r="D46" s="100">
        <v>200000000</v>
      </c>
      <c r="E46" s="110"/>
      <c r="F46" s="112">
        <f>F47</f>
        <v>105</v>
      </c>
      <c r="G46" s="112">
        <f>G47</f>
        <v>0</v>
      </c>
    </row>
    <row r="47" spans="1:7" s="8" customFormat="1" ht="24">
      <c r="A47" s="118" t="s">
        <v>122</v>
      </c>
      <c r="B47" s="116" t="s">
        <v>17</v>
      </c>
      <c r="C47" s="116" t="s">
        <v>120</v>
      </c>
      <c r="D47" s="100">
        <v>200000000</v>
      </c>
      <c r="E47" s="110" t="s">
        <v>102</v>
      </c>
      <c r="F47" s="112">
        <v>105</v>
      </c>
      <c r="G47" s="112">
        <v>0</v>
      </c>
    </row>
    <row r="48" spans="1:7" s="8" customFormat="1" ht="16.5" customHeight="1">
      <c r="A48" s="138" t="s">
        <v>98</v>
      </c>
      <c r="B48" s="116" t="s">
        <v>17</v>
      </c>
      <c r="C48" s="116" t="s">
        <v>120</v>
      </c>
      <c r="D48" s="100">
        <v>9900000000</v>
      </c>
      <c r="E48" s="110"/>
      <c r="F48" s="112">
        <f t="shared" si="2"/>
        <v>0.3</v>
      </c>
      <c r="G48" s="112">
        <f t="shared" si="2"/>
        <v>0.3</v>
      </c>
    </row>
    <row r="49" spans="1:7" s="8" customFormat="1" ht="60">
      <c r="A49" s="140" t="s">
        <v>121</v>
      </c>
      <c r="B49" s="116" t="s">
        <v>17</v>
      </c>
      <c r="C49" s="116" t="s">
        <v>120</v>
      </c>
      <c r="D49" s="100">
        <v>9900024070</v>
      </c>
      <c r="E49" s="110"/>
      <c r="F49" s="112">
        <f t="shared" si="2"/>
        <v>0.3</v>
      </c>
      <c r="G49" s="112">
        <f t="shared" si="2"/>
        <v>0.3</v>
      </c>
    </row>
    <row r="50" spans="1:7" s="8" customFormat="1" ht="12.75" customHeight="1">
      <c r="A50" s="121" t="s">
        <v>32</v>
      </c>
      <c r="B50" s="116" t="s">
        <v>17</v>
      </c>
      <c r="C50" s="116" t="s">
        <v>120</v>
      </c>
      <c r="D50" s="100">
        <v>9900024070</v>
      </c>
      <c r="E50" s="110" t="s">
        <v>105</v>
      </c>
      <c r="F50" s="112">
        <v>0.3</v>
      </c>
      <c r="G50" s="112">
        <v>0.3</v>
      </c>
    </row>
    <row r="51" spans="1:7" s="8" customFormat="1" ht="17.25" customHeight="1">
      <c r="A51" s="113" t="s">
        <v>6</v>
      </c>
      <c r="B51" s="114" t="s">
        <v>10</v>
      </c>
      <c r="C51" s="114" t="s">
        <v>33</v>
      </c>
      <c r="D51" s="122"/>
      <c r="E51" s="116"/>
      <c r="F51" s="115">
        <f>F62+F78+F56+F52</f>
        <v>2548.1600000000003</v>
      </c>
      <c r="G51" s="115">
        <f>G62+G78+G56+G52</f>
        <v>1533.36</v>
      </c>
    </row>
    <row r="52" spans="1:7" s="8" customFormat="1" ht="12.75" customHeight="1">
      <c r="A52" s="149" t="s">
        <v>157</v>
      </c>
      <c r="B52" s="114" t="s">
        <v>10</v>
      </c>
      <c r="C52" s="114" t="s">
        <v>8</v>
      </c>
      <c r="D52" s="122"/>
      <c r="E52" s="116"/>
      <c r="F52" s="115">
        <f aca="true" t="shared" si="3" ref="F52:G54">F53</f>
        <v>303.5</v>
      </c>
      <c r="G52" s="115">
        <f t="shared" si="3"/>
        <v>303.5</v>
      </c>
    </row>
    <row r="53" spans="1:7" s="8" customFormat="1" ht="14.25" customHeight="1">
      <c r="A53" s="138" t="s">
        <v>98</v>
      </c>
      <c r="B53" s="116" t="s">
        <v>10</v>
      </c>
      <c r="C53" s="116" t="s">
        <v>8</v>
      </c>
      <c r="D53" s="100">
        <v>9900000000</v>
      </c>
      <c r="E53" s="116"/>
      <c r="F53" s="112">
        <f t="shared" si="3"/>
        <v>303.5</v>
      </c>
      <c r="G53" s="112">
        <f t="shared" si="3"/>
        <v>303.5</v>
      </c>
    </row>
    <row r="54" spans="1:7" s="8" customFormat="1" ht="36">
      <c r="A54" s="150" t="s">
        <v>158</v>
      </c>
      <c r="B54" s="116" t="s">
        <v>10</v>
      </c>
      <c r="C54" s="116" t="s">
        <v>8</v>
      </c>
      <c r="D54" s="100">
        <v>9900009260</v>
      </c>
      <c r="E54" s="116"/>
      <c r="F54" s="112">
        <f t="shared" si="3"/>
        <v>303.5</v>
      </c>
      <c r="G54" s="112">
        <f t="shared" si="3"/>
        <v>303.5</v>
      </c>
    </row>
    <row r="55" spans="1:7" s="8" customFormat="1" ht="24">
      <c r="A55" s="118" t="s">
        <v>122</v>
      </c>
      <c r="B55" s="116" t="s">
        <v>10</v>
      </c>
      <c r="C55" s="116" t="s">
        <v>8</v>
      </c>
      <c r="D55" s="100">
        <v>9900009260</v>
      </c>
      <c r="E55" s="116" t="s">
        <v>102</v>
      </c>
      <c r="F55" s="112">
        <v>303.5</v>
      </c>
      <c r="G55" s="112">
        <v>303.5</v>
      </c>
    </row>
    <row r="56" spans="1:7" s="8" customFormat="1" ht="17.25" customHeight="1">
      <c r="A56" s="105" t="s">
        <v>95</v>
      </c>
      <c r="B56" s="114" t="s">
        <v>10</v>
      </c>
      <c r="C56" s="114" t="s">
        <v>9</v>
      </c>
      <c r="D56" s="122"/>
      <c r="E56" s="116"/>
      <c r="F56" s="115">
        <f>F57</f>
        <v>613.5</v>
      </c>
      <c r="G56" s="115">
        <f>G57</f>
        <v>355.43</v>
      </c>
    </row>
    <row r="57" spans="1:7" s="8" customFormat="1" ht="17.25" customHeight="1">
      <c r="A57" s="109" t="s">
        <v>98</v>
      </c>
      <c r="B57" s="116" t="s">
        <v>10</v>
      </c>
      <c r="C57" s="116" t="s">
        <v>9</v>
      </c>
      <c r="D57" s="100">
        <v>9900000000</v>
      </c>
      <c r="E57" s="116"/>
      <c r="F57" s="112">
        <f>F60+F58</f>
        <v>613.5</v>
      </c>
      <c r="G57" s="112">
        <f>G60+G58</f>
        <v>355.43</v>
      </c>
    </row>
    <row r="58" spans="1:7" s="8" customFormat="1" ht="15" customHeight="1">
      <c r="A58" s="109" t="s">
        <v>172</v>
      </c>
      <c r="B58" s="116" t="s">
        <v>10</v>
      </c>
      <c r="C58" s="116" t="s">
        <v>9</v>
      </c>
      <c r="D58" s="100">
        <v>9900009270</v>
      </c>
      <c r="E58" s="116"/>
      <c r="F58" s="112">
        <f>F59</f>
        <v>213.5</v>
      </c>
      <c r="G58" s="112">
        <f>G59</f>
        <v>213.5</v>
      </c>
    </row>
    <row r="59" spans="1:7" s="8" customFormat="1" ht="26.25" customHeight="1">
      <c r="A59" s="118" t="s">
        <v>122</v>
      </c>
      <c r="B59" s="116" t="s">
        <v>10</v>
      </c>
      <c r="C59" s="116" t="s">
        <v>9</v>
      </c>
      <c r="D59" s="100">
        <v>9900009270</v>
      </c>
      <c r="E59" s="116" t="s">
        <v>102</v>
      </c>
      <c r="F59" s="112">
        <v>213.5</v>
      </c>
      <c r="G59" s="112">
        <v>213.5</v>
      </c>
    </row>
    <row r="60" spans="1:7" s="8" customFormat="1" ht="35.25" customHeight="1">
      <c r="A60" s="109" t="s">
        <v>166</v>
      </c>
      <c r="B60" s="116" t="s">
        <v>10</v>
      </c>
      <c r="C60" s="116" t="s">
        <v>9</v>
      </c>
      <c r="D60" s="100">
        <v>9900049010</v>
      </c>
      <c r="E60" s="116"/>
      <c r="F60" s="112">
        <f>F61</f>
        <v>400</v>
      </c>
      <c r="G60" s="112">
        <f>G61</f>
        <v>141.93</v>
      </c>
    </row>
    <row r="61" spans="1:7" s="8" customFormat="1" ht="15" customHeight="1">
      <c r="A61" s="123" t="s">
        <v>103</v>
      </c>
      <c r="B61" s="116" t="s">
        <v>10</v>
      </c>
      <c r="C61" s="116" t="s">
        <v>9</v>
      </c>
      <c r="D61" s="100">
        <v>9900049010</v>
      </c>
      <c r="E61" s="116" t="s">
        <v>104</v>
      </c>
      <c r="F61" s="112">
        <v>400</v>
      </c>
      <c r="G61" s="112">
        <v>141.93</v>
      </c>
    </row>
    <row r="62" spans="1:7" s="8" customFormat="1" ht="13.5" customHeight="1">
      <c r="A62" s="113" t="s">
        <v>21</v>
      </c>
      <c r="B62" s="114" t="s">
        <v>10</v>
      </c>
      <c r="C62" s="114" t="s">
        <v>17</v>
      </c>
      <c r="D62" s="107"/>
      <c r="E62" s="114"/>
      <c r="F62" s="115">
        <f>F63+F66+F69</f>
        <v>1563.7600000000002</v>
      </c>
      <c r="G62" s="115">
        <f>G63+G66+G69</f>
        <v>807.03</v>
      </c>
    </row>
    <row r="63" spans="1:7" s="8" customFormat="1" ht="24.75" customHeight="1">
      <c r="A63" s="124" t="s">
        <v>213</v>
      </c>
      <c r="B63" s="116" t="s">
        <v>10</v>
      </c>
      <c r="C63" s="116" t="s">
        <v>17</v>
      </c>
      <c r="D63" s="100">
        <v>100000000</v>
      </c>
      <c r="E63" s="116"/>
      <c r="F63" s="112">
        <f>F65+F64</f>
        <v>1283.7600000000002</v>
      </c>
      <c r="G63" s="112">
        <f>G65+G64</f>
        <v>0</v>
      </c>
    </row>
    <row r="64" spans="1:7" s="8" customFormat="1" ht="50.25" customHeight="1">
      <c r="A64" s="104" t="s">
        <v>99</v>
      </c>
      <c r="B64" s="116" t="s">
        <v>10</v>
      </c>
      <c r="C64" s="116" t="s">
        <v>17</v>
      </c>
      <c r="D64" s="100">
        <v>100000000</v>
      </c>
      <c r="E64" s="116" t="s">
        <v>100</v>
      </c>
      <c r="F64" s="112">
        <v>96.87</v>
      </c>
      <c r="G64" s="112">
        <v>0</v>
      </c>
    </row>
    <row r="65" spans="1:7" s="8" customFormat="1" ht="24">
      <c r="A65" s="118" t="s">
        <v>122</v>
      </c>
      <c r="B65" s="116" t="s">
        <v>10</v>
      </c>
      <c r="C65" s="116" t="s">
        <v>17</v>
      </c>
      <c r="D65" s="100">
        <v>100000000</v>
      </c>
      <c r="E65" s="116" t="s">
        <v>102</v>
      </c>
      <c r="F65" s="112">
        <v>1186.89</v>
      </c>
      <c r="G65" s="112">
        <v>0</v>
      </c>
    </row>
    <row r="66" spans="1:7" s="8" customFormat="1" ht="36">
      <c r="A66" s="159" t="s">
        <v>204</v>
      </c>
      <c r="B66" s="116" t="s">
        <v>10</v>
      </c>
      <c r="C66" s="116" t="s">
        <v>17</v>
      </c>
      <c r="D66" s="100">
        <v>300000000</v>
      </c>
      <c r="E66" s="116"/>
      <c r="F66" s="112">
        <f>F67</f>
        <v>280</v>
      </c>
      <c r="G66" s="112">
        <f>G67</f>
        <v>280</v>
      </c>
    </row>
    <row r="67" spans="1:7" s="8" customFormat="1" ht="25.5">
      <c r="A67" s="160" t="s">
        <v>205</v>
      </c>
      <c r="B67" s="116" t="s">
        <v>10</v>
      </c>
      <c r="C67" s="116" t="s">
        <v>17</v>
      </c>
      <c r="D67" s="161" t="s">
        <v>206</v>
      </c>
      <c r="E67" s="116"/>
      <c r="F67" s="112">
        <f>F68</f>
        <v>280</v>
      </c>
      <c r="G67" s="112">
        <f>G68</f>
        <v>280</v>
      </c>
    </row>
    <row r="68" spans="1:7" s="8" customFormat="1" ht="24">
      <c r="A68" s="118" t="s">
        <v>122</v>
      </c>
      <c r="B68" s="116" t="s">
        <v>10</v>
      </c>
      <c r="C68" s="116" t="s">
        <v>17</v>
      </c>
      <c r="D68" s="161" t="s">
        <v>206</v>
      </c>
      <c r="E68" s="116" t="s">
        <v>102</v>
      </c>
      <c r="F68" s="112">
        <v>280</v>
      </c>
      <c r="G68" s="112">
        <v>280</v>
      </c>
    </row>
    <row r="69" spans="1:7" s="8" customFormat="1" ht="15" customHeight="1">
      <c r="A69" s="162" t="s">
        <v>98</v>
      </c>
      <c r="B69" s="116" t="s">
        <v>10</v>
      </c>
      <c r="C69" s="116" t="s">
        <v>17</v>
      </c>
      <c r="D69" s="100">
        <v>9900000000</v>
      </c>
      <c r="E69" s="116"/>
      <c r="F69" s="112">
        <f>F70+F74+F72+F76</f>
        <v>0</v>
      </c>
      <c r="G69" s="112">
        <f>G70+G74+G72+G76</f>
        <v>527.03</v>
      </c>
    </row>
    <row r="70" spans="1:7" s="8" customFormat="1" ht="15" customHeight="1">
      <c r="A70" s="148" t="s">
        <v>207</v>
      </c>
      <c r="B70" s="116" t="s">
        <v>10</v>
      </c>
      <c r="C70" s="116" t="s">
        <v>17</v>
      </c>
      <c r="D70" s="100">
        <v>9900060010</v>
      </c>
      <c r="E70" s="116"/>
      <c r="F70" s="112">
        <f>F71</f>
        <v>0</v>
      </c>
      <c r="G70" s="112">
        <f>G71</f>
        <v>100</v>
      </c>
    </row>
    <row r="71" spans="1:7" s="8" customFormat="1" ht="24">
      <c r="A71" s="118" t="s">
        <v>208</v>
      </c>
      <c r="B71" s="116" t="s">
        <v>10</v>
      </c>
      <c r="C71" s="116" t="s">
        <v>17</v>
      </c>
      <c r="D71" s="100">
        <v>9900060010</v>
      </c>
      <c r="E71" s="116" t="s">
        <v>102</v>
      </c>
      <c r="F71" s="112">
        <v>0</v>
      </c>
      <c r="G71" s="112">
        <v>100</v>
      </c>
    </row>
    <row r="72" spans="1:7" s="8" customFormat="1" ht="17.25" customHeight="1">
      <c r="A72" s="163" t="s">
        <v>209</v>
      </c>
      <c r="B72" s="116" t="s">
        <v>10</v>
      </c>
      <c r="C72" s="116" t="s">
        <v>17</v>
      </c>
      <c r="D72" s="100">
        <v>9900060020</v>
      </c>
      <c r="E72" s="116"/>
      <c r="F72" s="112">
        <f>F73</f>
        <v>0</v>
      </c>
      <c r="G72" s="112">
        <f>G73</f>
        <v>171.16</v>
      </c>
    </row>
    <row r="73" spans="1:7" s="8" customFormat="1" ht="24">
      <c r="A73" s="118" t="s">
        <v>208</v>
      </c>
      <c r="B73" s="116" t="s">
        <v>10</v>
      </c>
      <c r="C73" s="116" t="s">
        <v>17</v>
      </c>
      <c r="D73" s="100">
        <v>9900060020</v>
      </c>
      <c r="E73" s="116" t="s">
        <v>102</v>
      </c>
      <c r="F73" s="112">
        <v>0</v>
      </c>
      <c r="G73" s="112">
        <v>171.16</v>
      </c>
    </row>
    <row r="74" spans="1:7" s="8" customFormat="1" ht="12.75">
      <c r="A74" s="150" t="s">
        <v>211</v>
      </c>
      <c r="B74" s="125" t="s">
        <v>10</v>
      </c>
      <c r="C74" s="125" t="s">
        <v>17</v>
      </c>
      <c r="D74" s="100">
        <v>9900060040</v>
      </c>
      <c r="E74" s="125"/>
      <c r="F74" s="164">
        <f>F75</f>
        <v>0</v>
      </c>
      <c r="G74" s="164">
        <f>G75</f>
        <v>20</v>
      </c>
    </row>
    <row r="75" spans="1:7" s="8" customFormat="1" ht="24">
      <c r="A75" s="118" t="s">
        <v>208</v>
      </c>
      <c r="B75" s="125" t="s">
        <v>10</v>
      </c>
      <c r="C75" s="125" t="s">
        <v>17</v>
      </c>
      <c r="D75" s="100">
        <v>9900060040</v>
      </c>
      <c r="E75" s="116" t="s">
        <v>102</v>
      </c>
      <c r="F75" s="112">
        <v>0</v>
      </c>
      <c r="G75" s="112">
        <v>20</v>
      </c>
    </row>
    <row r="76" spans="1:7" s="8" customFormat="1" ht="12.75">
      <c r="A76" s="148" t="s">
        <v>210</v>
      </c>
      <c r="B76" s="125" t="s">
        <v>10</v>
      </c>
      <c r="C76" s="125" t="s">
        <v>17</v>
      </c>
      <c r="D76" s="100">
        <v>9900060050</v>
      </c>
      <c r="E76" s="125"/>
      <c r="F76" s="164">
        <f>F77</f>
        <v>0</v>
      </c>
      <c r="G76" s="164">
        <f>G77</f>
        <v>235.87</v>
      </c>
    </row>
    <row r="77" spans="1:7" s="8" customFormat="1" ht="24">
      <c r="A77" s="118" t="s">
        <v>208</v>
      </c>
      <c r="B77" s="125" t="s">
        <v>10</v>
      </c>
      <c r="C77" s="125" t="s">
        <v>17</v>
      </c>
      <c r="D77" s="100">
        <v>9900060050</v>
      </c>
      <c r="E77" s="116" t="s">
        <v>102</v>
      </c>
      <c r="F77" s="112">
        <v>0</v>
      </c>
      <c r="G77" s="112">
        <v>235.87</v>
      </c>
    </row>
    <row r="78" spans="1:7" ht="15" customHeight="1">
      <c r="A78" s="105" t="s">
        <v>72</v>
      </c>
      <c r="B78" s="127" t="s">
        <v>10</v>
      </c>
      <c r="C78" s="127" t="s">
        <v>10</v>
      </c>
      <c r="D78" s="128"/>
      <c r="E78" s="125"/>
      <c r="F78" s="129">
        <f aca="true" t="shared" si="4" ref="F78:G80">F79</f>
        <v>67.4</v>
      </c>
      <c r="G78" s="129">
        <f t="shared" si="4"/>
        <v>67.4</v>
      </c>
    </row>
    <row r="79" spans="1:7" ht="12.75">
      <c r="A79" s="109" t="s">
        <v>98</v>
      </c>
      <c r="B79" s="125" t="s">
        <v>10</v>
      </c>
      <c r="C79" s="125" t="s">
        <v>10</v>
      </c>
      <c r="D79" s="100">
        <v>9900000000</v>
      </c>
      <c r="E79" s="125"/>
      <c r="F79" s="126">
        <f t="shared" si="4"/>
        <v>67.4</v>
      </c>
      <c r="G79" s="126">
        <f t="shared" si="4"/>
        <v>67.4</v>
      </c>
    </row>
    <row r="80" spans="1:7" ht="60">
      <c r="A80" s="130" t="s">
        <v>111</v>
      </c>
      <c r="B80" s="125" t="s">
        <v>10</v>
      </c>
      <c r="C80" s="125" t="s">
        <v>10</v>
      </c>
      <c r="D80" s="100">
        <v>9900024020</v>
      </c>
      <c r="E80" s="125"/>
      <c r="F80" s="126">
        <f t="shared" si="4"/>
        <v>67.4</v>
      </c>
      <c r="G80" s="126">
        <f t="shared" si="4"/>
        <v>67.4</v>
      </c>
    </row>
    <row r="81" spans="1:7" ht="12.75">
      <c r="A81" s="131" t="s">
        <v>32</v>
      </c>
      <c r="B81" s="125" t="s">
        <v>10</v>
      </c>
      <c r="C81" s="125" t="s">
        <v>10</v>
      </c>
      <c r="D81" s="100">
        <v>9900024020</v>
      </c>
      <c r="E81" s="125" t="s">
        <v>105</v>
      </c>
      <c r="F81" s="126">
        <v>67.4</v>
      </c>
      <c r="G81" s="126">
        <v>67.4</v>
      </c>
    </row>
    <row r="82" spans="1:7" ht="12.75">
      <c r="A82" s="132" t="s">
        <v>7</v>
      </c>
      <c r="B82" s="127" t="s">
        <v>16</v>
      </c>
      <c r="C82" s="127" t="s">
        <v>33</v>
      </c>
      <c r="D82" s="133"/>
      <c r="E82" s="134"/>
      <c r="F82" s="135">
        <f aca="true" t="shared" si="5" ref="F82:G85">F83</f>
        <v>329.5</v>
      </c>
      <c r="G82" s="135">
        <f t="shared" si="5"/>
        <v>329.5</v>
      </c>
    </row>
    <row r="83" spans="1:7" ht="12.75">
      <c r="A83" s="132" t="s">
        <v>18</v>
      </c>
      <c r="B83" s="136">
        <v>10</v>
      </c>
      <c r="C83" s="136" t="s">
        <v>8</v>
      </c>
      <c r="D83" s="137"/>
      <c r="E83" s="136"/>
      <c r="F83" s="135">
        <f t="shared" si="5"/>
        <v>329.5</v>
      </c>
      <c r="G83" s="135">
        <f t="shared" si="5"/>
        <v>329.5</v>
      </c>
    </row>
    <row r="84" spans="1:7" ht="12.75">
      <c r="A84" s="109" t="s">
        <v>98</v>
      </c>
      <c r="B84" s="102">
        <v>10</v>
      </c>
      <c r="C84" s="102" t="s">
        <v>8</v>
      </c>
      <c r="D84" s="100">
        <v>9900000000</v>
      </c>
      <c r="E84" s="102"/>
      <c r="F84" s="103">
        <f t="shared" si="5"/>
        <v>329.5</v>
      </c>
      <c r="G84" s="103">
        <f t="shared" si="5"/>
        <v>329.5</v>
      </c>
    </row>
    <row r="85" spans="1:7" ht="36">
      <c r="A85" s="101" t="s">
        <v>107</v>
      </c>
      <c r="B85" s="102" t="s">
        <v>16</v>
      </c>
      <c r="C85" s="102" t="s">
        <v>8</v>
      </c>
      <c r="D85" s="141">
        <v>9900010490</v>
      </c>
      <c r="E85" s="102"/>
      <c r="F85" s="103">
        <f t="shared" si="5"/>
        <v>329.5</v>
      </c>
      <c r="G85" s="146">
        <f t="shared" si="5"/>
        <v>329.5</v>
      </c>
    </row>
    <row r="86" spans="1:7" ht="12.75">
      <c r="A86" s="104" t="s">
        <v>108</v>
      </c>
      <c r="B86" s="102" t="s">
        <v>16</v>
      </c>
      <c r="C86" s="102" t="s">
        <v>8</v>
      </c>
      <c r="D86" s="141">
        <v>9900010490</v>
      </c>
      <c r="E86" s="102">
        <v>300</v>
      </c>
      <c r="F86" s="103">
        <v>329.5</v>
      </c>
      <c r="G86" s="146">
        <v>329.5</v>
      </c>
    </row>
    <row r="87" spans="1:7" ht="12.75">
      <c r="A87" s="132" t="s">
        <v>96</v>
      </c>
      <c r="B87" s="142">
        <v>99</v>
      </c>
      <c r="C87" s="143" t="s">
        <v>33</v>
      </c>
      <c r="D87" s="142"/>
      <c r="E87" s="142"/>
      <c r="F87" s="144">
        <f>F88</f>
        <v>237</v>
      </c>
      <c r="G87" s="144">
        <f>G88</f>
        <v>438</v>
      </c>
    </row>
    <row r="88" spans="1:7" ht="12.75">
      <c r="A88" s="132" t="s">
        <v>96</v>
      </c>
      <c r="B88" s="142">
        <v>99</v>
      </c>
      <c r="C88" s="142">
        <v>99</v>
      </c>
      <c r="D88" s="142"/>
      <c r="E88" s="142"/>
      <c r="F88" s="144">
        <f>F89</f>
        <v>237</v>
      </c>
      <c r="G88" s="144">
        <f>G89</f>
        <v>438</v>
      </c>
    </row>
    <row r="89" spans="1:7" ht="12.75">
      <c r="A89" s="101" t="s">
        <v>96</v>
      </c>
      <c r="B89" s="145">
        <v>99</v>
      </c>
      <c r="C89" s="145">
        <v>99</v>
      </c>
      <c r="D89" s="100">
        <v>9900099990</v>
      </c>
      <c r="E89" s="145">
        <v>800</v>
      </c>
      <c r="F89" s="146">
        <v>237</v>
      </c>
      <c r="G89" s="146">
        <v>438</v>
      </c>
    </row>
  </sheetData>
  <sheetProtection/>
  <mergeCells count="13">
    <mergeCell ref="A1:G1"/>
    <mergeCell ref="A2:G2"/>
    <mergeCell ref="A3:G3"/>
    <mergeCell ref="A4:G4"/>
    <mergeCell ref="A5:G5"/>
    <mergeCell ref="A7:G7"/>
    <mergeCell ref="D9:F9"/>
    <mergeCell ref="A10:A11"/>
    <mergeCell ref="B10:B11"/>
    <mergeCell ref="C10:C11"/>
    <mergeCell ref="D10:D11"/>
    <mergeCell ref="E10:E11"/>
    <mergeCell ref="F10:G10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8" r:id="rId1"/>
  <rowBreaks count="1" manualBreakCount="1">
    <brk id="3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25390625" style="0" customWidth="1"/>
    <col min="6" max="6" width="3.875" style="0" customWidth="1"/>
    <col min="7" max="7" width="9.25390625" style="0" customWidth="1"/>
  </cols>
  <sheetData>
    <row r="1" spans="1:7" s="3" customFormat="1" ht="11.25">
      <c r="A1" s="166" t="s">
        <v>15</v>
      </c>
      <c r="B1" s="166"/>
      <c r="C1" s="166"/>
      <c r="D1" s="166"/>
      <c r="E1" s="166"/>
      <c r="F1" s="166"/>
      <c r="G1" s="166"/>
    </row>
    <row r="2" spans="1:7" s="3" customFormat="1" ht="11.25">
      <c r="A2" s="166" t="s">
        <v>82</v>
      </c>
      <c r="B2" s="166"/>
      <c r="C2" s="166"/>
      <c r="D2" s="166"/>
      <c r="E2" s="166"/>
      <c r="F2" s="166"/>
      <c r="G2" s="166"/>
    </row>
    <row r="3" spans="1:7" s="3" customFormat="1" ht="11.25">
      <c r="A3" s="166" t="s">
        <v>179</v>
      </c>
      <c r="B3" s="166"/>
      <c r="C3" s="166"/>
      <c r="D3" s="166"/>
      <c r="E3" s="166"/>
      <c r="F3" s="166"/>
      <c r="G3" s="166"/>
    </row>
    <row r="4" spans="1:7" s="3" customFormat="1" ht="11.25">
      <c r="A4" s="166" t="s">
        <v>175</v>
      </c>
      <c r="B4" s="166"/>
      <c r="C4" s="166"/>
      <c r="D4" s="166"/>
      <c r="E4" s="166"/>
      <c r="F4" s="166"/>
      <c r="G4" s="166"/>
    </row>
    <row r="5" spans="1:7" s="3" customFormat="1" ht="11.25">
      <c r="A5" s="4"/>
      <c r="B5" s="166" t="s">
        <v>214</v>
      </c>
      <c r="C5" s="166"/>
      <c r="D5" s="166"/>
      <c r="E5" s="166"/>
      <c r="F5" s="166"/>
      <c r="G5" s="166"/>
    </row>
    <row r="6" spans="1:7" ht="12.75">
      <c r="A6" s="1"/>
      <c r="B6" s="1"/>
      <c r="C6" s="1"/>
      <c r="D6" s="1"/>
      <c r="E6" s="1"/>
      <c r="F6" s="1"/>
      <c r="G6" s="1"/>
    </row>
    <row r="7" spans="1:7" ht="15" customHeight="1">
      <c r="A7" s="168" t="s">
        <v>181</v>
      </c>
      <c r="B7" s="168"/>
      <c r="C7" s="168"/>
      <c r="D7" s="168"/>
      <c r="E7" s="168"/>
      <c r="F7" s="168"/>
      <c r="G7" s="168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65"/>
      <c r="F9" s="165"/>
      <c r="G9" s="165"/>
    </row>
    <row r="10" spans="1:7" ht="39.75" customHeight="1">
      <c r="A10" s="32" t="s">
        <v>23</v>
      </c>
      <c r="B10" s="75" t="s">
        <v>13</v>
      </c>
      <c r="C10" s="75" t="s">
        <v>14</v>
      </c>
      <c r="D10" s="75" t="s">
        <v>2</v>
      </c>
      <c r="E10" s="75" t="s">
        <v>3</v>
      </c>
      <c r="F10" s="75" t="s">
        <v>4</v>
      </c>
      <c r="G10" s="26" t="s">
        <v>81</v>
      </c>
    </row>
    <row r="11" spans="1:7" ht="12.7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</row>
    <row r="12" spans="1:7" ht="15.75" customHeight="1">
      <c r="A12" s="16" t="s">
        <v>83</v>
      </c>
      <c r="B12" s="13" t="s">
        <v>34</v>
      </c>
      <c r="C12" s="26"/>
      <c r="D12" s="26"/>
      <c r="E12" s="26"/>
      <c r="F12" s="26"/>
      <c r="G12" s="35">
        <f>G13+G50+G55+G77+G43</f>
        <v>10501.1</v>
      </c>
    </row>
    <row r="13" spans="1:7" s="25" customFormat="1" ht="17.25" customHeight="1">
      <c r="A13" s="105" t="s">
        <v>5</v>
      </c>
      <c r="B13" s="17"/>
      <c r="C13" s="106" t="s">
        <v>8</v>
      </c>
      <c r="D13" s="106" t="s">
        <v>33</v>
      </c>
      <c r="E13" s="107"/>
      <c r="F13" s="106"/>
      <c r="G13" s="108">
        <f>G14+G18+G31+G27</f>
        <v>6061.27</v>
      </c>
    </row>
    <row r="14" spans="1:7" s="25" customFormat="1" ht="24">
      <c r="A14" s="105" t="s">
        <v>19</v>
      </c>
      <c r="B14" s="17"/>
      <c r="C14" s="106" t="s">
        <v>8</v>
      </c>
      <c r="D14" s="106" t="s">
        <v>9</v>
      </c>
      <c r="E14" s="107"/>
      <c r="F14" s="106"/>
      <c r="G14" s="108">
        <f>G15</f>
        <v>1280.57</v>
      </c>
    </row>
    <row r="15" spans="1:7" ht="16.5" customHeight="1">
      <c r="A15" s="109" t="s">
        <v>98</v>
      </c>
      <c r="B15" s="18"/>
      <c r="C15" s="110" t="s">
        <v>8</v>
      </c>
      <c r="D15" s="110" t="s">
        <v>9</v>
      </c>
      <c r="E15" s="100">
        <v>9900000000</v>
      </c>
      <c r="F15" s="110"/>
      <c r="G15" s="111">
        <f>G16</f>
        <v>1280.57</v>
      </c>
    </row>
    <row r="16" spans="1:7" ht="21.75" customHeight="1">
      <c r="A16" s="109" t="s">
        <v>22</v>
      </c>
      <c r="B16" s="18"/>
      <c r="C16" s="110" t="s">
        <v>8</v>
      </c>
      <c r="D16" s="110" t="s">
        <v>9</v>
      </c>
      <c r="E16" s="100" t="s">
        <v>117</v>
      </c>
      <c r="F16" s="110"/>
      <c r="G16" s="111">
        <f>G17</f>
        <v>1280.57</v>
      </c>
    </row>
    <row r="17" spans="1:7" s="8" customFormat="1" ht="48">
      <c r="A17" s="104" t="s">
        <v>99</v>
      </c>
      <c r="B17" s="14"/>
      <c r="C17" s="110" t="s">
        <v>8</v>
      </c>
      <c r="D17" s="110" t="s">
        <v>9</v>
      </c>
      <c r="E17" s="100" t="s">
        <v>117</v>
      </c>
      <c r="F17" s="110" t="s">
        <v>100</v>
      </c>
      <c r="G17" s="112">
        <v>1280.57</v>
      </c>
    </row>
    <row r="18" spans="1:7" s="8" customFormat="1" ht="36">
      <c r="A18" s="113" t="s">
        <v>20</v>
      </c>
      <c r="B18" s="14"/>
      <c r="C18" s="114" t="s">
        <v>8</v>
      </c>
      <c r="D18" s="114" t="s">
        <v>11</v>
      </c>
      <c r="E18" s="107"/>
      <c r="F18" s="114"/>
      <c r="G18" s="115">
        <f>G19</f>
        <v>4530.1</v>
      </c>
    </row>
    <row r="19" spans="1:7" s="22" customFormat="1" ht="17.25" customHeight="1">
      <c r="A19" s="109" t="s">
        <v>98</v>
      </c>
      <c r="B19" s="20"/>
      <c r="C19" s="110" t="s">
        <v>8</v>
      </c>
      <c r="D19" s="110" t="s">
        <v>11</v>
      </c>
      <c r="E19" s="100">
        <v>9900000000</v>
      </c>
      <c r="F19" s="110"/>
      <c r="G19" s="111">
        <f>G20+G24</f>
        <v>4530.1</v>
      </c>
    </row>
    <row r="20" spans="1:7" s="8" customFormat="1" ht="24">
      <c r="A20" s="109" t="s">
        <v>101</v>
      </c>
      <c r="B20" s="19"/>
      <c r="C20" s="116" t="s">
        <v>8</v>
      </c>
      <c r="D20" s="116" t="s">
        <v>11</v>
      </c>
      <c r="E20" s="100">
        <v>9900002040</v>
      </c>
      <c r="F20" s="116"/>
      <c r="G20" s="112">
        <f>G21+G22+G23</f>
        <v>4509.6</v>
      </c>
    </row>
    <row r="21" spans="1:7" s="8" customFormat="1" ht="48">
      <c r="A21" s="104" t="s">
        <v>99</v>
      </c>
      <c r="B21" s="19"/>
      <c r="C21" s="110" t="s">
        <v>8</v>
      </c>
      <c r="D21" s="110" t="s">
        <v>11</v>
      </c>
      <c r="E21" s="100">
        <v>9900002040</v>
      </c>
      <c r="F21" s="110" t="s">
        <v>100</v>
      </c>
      <c r="G21" s="112">
        <v>3749.1</v>
      </c>
    </row>
    <row r="22" spans="1:7" s="8" customFormat="1" ht="24">
      <c r="A22" s="118" t="s">
        <v>122</v>
      </c>
      <c r="B22" s="14"/>
      <c r="C22" s="110" t="s">
        <v>8</v>
      </c>
      <c r="D22" s="110" t="s">
        <v>11</v>
      </c>
      <c r="E22" s="100">
        <v>9900002040</v>
      </c>
      <c r="F22" s="110" t="s">
        <v>102</v>
      </c>
      <c r="G22" s="112">
        <v>754</v>
      </c>
    </row>
    <row r="23" spans="1:7" s="8" customFormat="1" ht="16.5" customHeight="1">
      <c r="A23" s="104" t="s">
        <v>103</v>
      </c>
      <c r="B23" s="14"/>
      <c r="C23" s="110" t="s">
        <v>8</v>
      </c>
      <c r="D23" s="110" t="s">
        <v>11</v>
      </c>
      <c r="E23" s="100">
        <v>9900002040</v>
      </c>
      <c r="F23" s="110" t="s">
        <v>104</v>
      </c>
      <c r="G23" s="112">
        <v>6.5</v>
      </c>
    </row>
    <row r="24" spans="1:7" s="8" customFormat="1" ht="65.25" customHeight="1">
      <c r="A24" s="151" t="s">
        <v>212</v>
      </c>
      <c r="B24" s="14"/>
      <c r="C24" s="110" t="s">
        <v>8</v>
      </c>
      <c r="D24" s="110" t="s">
        <v>11</v>
      </c>
      <c r="E24" s="100">
        <v>9900073150</v>
      </c>
      <c r="F24" s="110"/>
      <c r="G24" s="117">
        <f>G25+G26</f>
        <v>20.5</v>
      </c>
    </row>
    <row r="25" spans="1:7" s="8" customFormat="1" ht="48">
      <c r="A25" s="118" t="s">
        <v>99</v>
      </c>
      <c r="B25" s="14"/>
      <c r="C25" s="110" t="s">
        <v>8</v>
      </c>
      <c r="D25" s="110" t="s">
        <v>11</v>
      </c>
      <c r="E25" s="100">
        <v>9900073150</v>
      </c>
      <c r="F25" s="110" t="s">
        <v>100</v>
      </c>
      <c r="G25" s="117">
        <v>14.5</v>
      </c>
    </row>
    <row r="26" spans="1:7" s="8" customFormat="1" ht="24">
      <c r="A26" s="118" t="s">
        <v>122</v>
      </c>
      <c r="B26" s="14"/>
      <c r="C26" s="110" t="s">
        <v>8</v>
      </c>
      <c r="D26" s="110" t="s">
        <v>11</v>
      </c>
      <c r="E26" s="100">
        <v>9900073150</v>
      </c>
      <c r="F26" s="110" t="s">
        <v>102</v>
      </c>
      <c r="G26" s="117">
        <v>6</v>
      </c>
    </row>
    <row r="27" spans="1:7" s="80" customFormat="1" ht="19.5" customHeight="1">
      <c r="A27" s="105" t="s">
        <v>89</v>
      </c>
      <c r="B27" s="20"/>
      <c r="C27" s="106" t="s">
        <v>8</v>
      </c>
      <c r="D27" s="106" t="s">
        <v>73</v>
      </c>
      <c r="E27" s="119"/>
      <c r="F27" s="110"/>
      <c r="G27" s="115">
        <f>G28</f>
        <v>20</v>
      </c>
    </row>
    <row r="28" spans="1:7" s="80" customFormat="1" ht="19.5" customHeight="1">
      <c r="A28" s="109" t="s">
        <v>98</v>
      </c>
      <c r="B28" s="20"/>
      <c r="C28" s="110" t="s">
        <v>8</v>
      </c>
      <c r="D28" s="110" t="s">
        <v>73</v>
      </c>
      <c r="E28" s="100">
        <v>9900000000</v>
      </c>
      <c r="F28" s="110"/>
      <c r="G28" s="111">
        <f>G29</f>
        <v>20</v>
      </c>
    </row>
    <row r="29" spans="1:7" s="8" customFormat="1" ht="19.5" customHeight="1">
      <c r="A29" s="109" t="s">
        <v>90</v>
      </c>
      <c r="B29" s="20"/>
      <c r="C29" s="110" t="s">
        <v>8</v>
      </c>
      <c r="D29" s="110" t="s">
        <v>73</v>
      </c>
      <c r="E29" s="100">
        <v>9900092720</v>
      </c>
      <c r="F29" s="110"/>
      <c r="G29" s="112">
        <f>G30</f>
        <v>20</v>
      </c>
    </row>
    <row r="30" spans="1:7" s="8" customFormat="1" ht="19.5" customHeight="1">
      <c r="A30" s="104" t="s">
        <v>103</v>
      </c>
      <c r="B30" s="20"/>
      <c r="C30" s="110" t="s">
        <v>8</v>
      </c>
      <c r="D30" s="110" t="s">
        <v>73</v>
      </c>
      <c r="E30" s="100">
        <v>9900092720</v>
      </c>
      <c r="F30" s="110" t="s">
        <v>104</v>
      </c>
      <c r="G30" s="112">
        <v>20</v>
      </c>
    </row>
    <row r="31" spans="1:7" s="8" customFormat="1" ht="19.5" customHeight="1">
      <c r="A31" s="113" t="s">
        <v>35</v>
      </c>
      <c r="B31" s="20"/>
      <c r="C31" s="114" t="s">
        <v>8</v>
      </c>
      <c r="D31" s="114" t="s">
        <v>71</v>
      </c>
      <c r="E31" s="107"/>
      <c r="F31" s="114"/>
      <c r="G31" s="115">
        <f>G32</f>
        <v>230.60000000000002</v>
      </c>
    </row>
    <row r="32" spans="1:7" s="8" customFormat="1" ht="19.5" customHeight="1">
      <c r="A32" s="109" t="s">
        <v>98</v>
      </c>
      <c r="B32" s="20"/>
      <c r="C32" s="110" t="s">
        <v>8</v>
      </c>
      <c r="D32" s="110" t="s">
        <v>71</v>
      </c>
      <c r="E32" s="100">
        <v>9900000000</v>
      </c>
      <c r="F32" s="110"/>
      <c r="G32" s="111">
        <f>G33+G39+G36+G41</f>
        <v>230.60000000000002</v>
      </c>
    </row>
    <row r="33" spans="1:7" s="8" customFormat="1" ht="19.5" customHeight="1">
      <c r="A33" s="109" t="s">
        <v>91</v>
      </c>
      <c r="B33" s="20"/>
      <c r="C33" s="116" t="s">
        <v>8</v>
      </c>
      <c r="D33" s="116" t="s">
        <v>71</v>
      </c>
      <c r="E33" s="100">
        <v>9900009230</v>
      </c>
      <c r="F33" s="110"/>
      <c r="G33" s="112">
        <f>G35+G34</f>
        <v>74</v>
      </c>
    </row>
    <row r="34" spans="1:7" s="8" customFormat="1" ht="24">
      <c r="A34" s="118" t="s">
        <v>122</v>
      </c>
      <c r="B34" s="20"/>
      <c r="C34" s="116" t="s">
        <v>8</v>
      </c>
      <c r="D34" s="116" t="s">
        <v>71</v>
      </c>
      <c r="E34" s="100">
        <v>9900009230</v>
      </c>
      <c r="F34" s="110" t="s">
        <v>102</v>
      </c>
      <c r="G34" s="112">
        <v>65</v>
      </c>
    </row>
    <row r="35" spans="1:7" s="8" customFormat="1" ht="15.75" customHeight="1">
      <c r="A35" s="104" t="s">
        <v>103</v>
      </c>
      <c r="B35" s="21"/>
      <c r="C35" s="116" t="s">
        <v>8</v>
      </c>
      <c r="D35" s="116" t="s">
        <v>71</v>
      </c>
      <c r="E35" s="100">
        <v>9900009230</v>
      </c>
      <c r="F35" s="110" t="s">
        <v>104</v>
      </c>
      <c r="G35" s="112">
        <v>9</v>
      </c>
    </row>
    <row r="36" spans="1:7" s="8" customFormat="1" ht="24">
      <c r="A36" s="109" t="s">
        <v>106</v>
      </c>
      <c r="B36" s="20"/>
      <c r="C36" s="116" t="s">
        <v>8</v>
      </c>
      <c r="D36" s="116" t="s">
        <v>71</v>
      </c>
      <c r="E36" s="100">
        <v>9900009240</v>
      </c>
      <c r="F36" s="110"/>
      <c r="G36" s="112">
        <f>G37+G38</f>
        <v>133</v>
      </c>
    </row>
    <row r="37" spans="1:7" s="8" customFormat="1" ht="24">
      <c r="A37" s="118" t="s">
        <v>122</v>
      </c>
      <c r="B37" s="20"/>
      <c r="C37" s="116" t="s">
        <v>8</v>
      </c>
      <c r="D37" s="116" t="s">
        <v>71</v>
      </c>
      <c r="E37" s="100">
        <v>9900009240</v>
      </c>
      <c r="F37" s="110" t="s">
        <v>102</v>
      </c>
      <c r="G37" s="112">
        <v>128</v>
      </c>
    </row>
    <row r="38" spans="1:7" s="8" customFormat="1" ht="24">
      <c r="A38" s="104" t="s">
        <v>103</v>
      </c>
      <c r="B38" s="20"/>
      <c r="C38" s="116" t="s">
        <v>8</v>
      </c>
      <c r="D38" s="116" t="s">
        <v>71</v>
      </c>
      <c r="E38" s="100">
        <v>9900009240</v>
      </c>
      <c r="F38" s="110" t="s">
        <v>104</v>
      </c>
      <c r="G38" s="112">
        <v>5</v>
      </c>
    </row>
    <row r="39" spans="1:7" s="8" customFormat="1" ht="48">
      <c r="A39" s="120" t="s">
        <v>112</v>
      </c>
      <c r="B39" s="20"/>
      <c r="C39" s="116" t="s">
        <v>8</v>
      </c>
      <c r="D39" s="116" t="s">
        <v>71</v>
      </c>
      <c r="E39" s="100">
        <v>9900024030</v>
      </c>
      <c r="F39" s="116"/>
      <c r="G39" s="112">
        <f>G40</f>
        <v>9.3</v>
      </c>
    </row>
    <row r="40" spans="1:7" s="8" customFormat="1" ht="18.75" customHeight="1">
      <c r="A40" s="121" t="s">
        <v>32</v>
      </c>
      <c r="B40" s="20"/>
      <c r="C40" s="116" t="s">
        <v>8</v>
      </c>
      <c r="D40" s="116" t="s">
        <v>71</v>
      </c>
      <c r="E40" s="100">
        <v>9900024030</v>
      </c>
      <c r="F40" s="116" t="s">
        <v>105</v>
      </c>
      <c r="G40" s="112">
        <v>9.3</v>
      </c>
    </row>
    <row r="41" spans="1:7" s="8" customFormat="1" ht="60">
      <c r="A41" s="120" t="s">
        <v>115</v>
      </c>
      <c r="B41" s="20"/>
      <c r="C41" s="116" t="s">
        <v>8</v>
      </c>
      <c r="D41" s="116" t="s">
        <v>71</v>
      </c>
      <c r="E41" s="100">
        <v>9900024040</v>
      </c>
      <c r="F41" s="116"/>
      <c r="G41" s="112">
        <f>G42</f>
        <v>14.3</v>
      </c>
    </row>
    <row r="42" spans="1:7" s="8" customFormat="1" ht="18.75" customHeight="1">
      <c r="A42" s="121" t="s">
        <v>32</v>
      </c>
      <c r="B42" s="20"/>
      <c r="C42" s="116" t="s">
        <v>8</v>
      </c>
      <c r="D42" s="116" t="s">
        <v>71</v>
      </c>
      <c r="E42" s="100">
        <v>9900024040</v>
      </c>
      <c r="F42" s="116" t="s">
        <v>105</v>
      </c>
      <c r="G42" s="112">
        <v>14.3</v>
      </c>
    </row>
    <row r="43" spans="1:7" s="8" customFormat="1" ht="24">
      <c r="A43" s="139" t="s">
        <v>118</v>
      </c>
      <c r="B43" s="14"/>
      <c r="C43" s="114" t="s">
        <v>17</v>
      </c>
      <c r="D43" s="114" t="s">
        <v>33</v>
      </c>
      <c r="E43" s="107"/>
      <c r="F43" s="106"/>
      <c r="G43" s="115">
        <f>G44</f>
        <v>300.3</v>
      </c>
    </row>
    <row r="44" spans="1:7" s="8" customFormat="1" ht="24">
      <c r="A44" s="139" t="s">
        <v>119</v>
      </c>
      <c r="B44" s="14"/>
      <c r="C44" s="114" t="s">
        <v>17</v>
      </c>
      <c r="D44" s="114" t="s">
        <v>120</v>
      </c>
      <c r="E44" s="107"/>
      <c r="F44" s="106"/>
      <c r="G44" s="115">
        <f>G47+G45</f>
        <v>300.3</v>
      </c>
    </row>
    <row r="45" spans="1:7" s="8" customFormat="1" ht="36">
      <c r="A45" s="148" t="s">
        <v>203</v>
      </c>
      <c r="B45" s="13"/>
      <c r="C45" s="116" t="s">
        <v>17</v>
      </c>
      <c r="D45" s="116" t="s">
        <v>120</v>
      </c>
      <c r="E45" s="100">
        <v>200000000</v>
      </c>
      <c r="F45" s="110"/>
      <c r="G45" s="112">
        <f>G46</f>
        <v>300</v>
      </c>
    </row>
    <row r="46" spans="1:7" s="8" customFormat="1" ht="24">
      <c r="A46" s="118" t="s">
        <v>122</v>
      </c>
      <c r="B46" s="14"/>
      <c r="C46" s="116" t="s">
        <v>17</v>
      </c>
      <c r="D46" s="116" t="s">
        <v>120</v>
      </c>
      <c r="E46" s="100">
        <v>200000000</v>
      </c>
      <c r="F46" s="110" t="s">
        <v>102</v>
      </c>
      <c r="G46" s="112">
        <v>300</v>
      </c>
    </row>
    <row r="47" spans="1:7" s="8" customFormat="1" ht="18.75" customHeight="1">
      <c r="A47" s="138" t="s">
        <v>98</v>
      </c>
      <c r="B47" s="14"/>
      <c r="C47" s="116" t="s">
        <v>17</v>
      </c>
      <c r="D47" s="116" t="s">
        <v>120</v>
      </c>
      <c r="E47" s="100">
        <v>9900000000</v>
      </c>
      <c r="F47" s="110"/>
      <c r="G47" s="112">
        <f>G48</f>
        <v>0.3</v>
      </c>
    </row>
    <row r="48" spans="1:7" s="8" customFormat="1" ht="47.25" customHeight="1">
      <c r="A48" s="140" t="s">
        <v>121</v>
      </c>
      <c r="B48" s="14"/>
      <c r="C48" s="116" t="s">
        <v>17</v>
      </c>
      <c r="D48" s="116" t="s">
        <v>120</v>
      </c>
      <c r="E48" s="100">
        <v>9900024070</v>
      </c>
      <c r="F48" s="110"/>
      <c r="G48" s="112">
        <f>G49</f>
        <v>0.3</v>
      </c>
    </row>
    <row r="49" spans="1:7" s="8" customFormat="1" ht="18" customHeight="1">
      <c r="A49" s="121" t="s">
        <v>32</v>
      </c>
      <c r="B49" s="21"/>
      <c r="C49" s="116" t="s">
        <v>17</v>
      </c>
      <c r="D49" s="116" t="s">
        <v>120</v>
      </c>
      <c r="E49" s="100">
        <v>9900024070</v>
      </c>
      <c r="F49" s="110" t="s">
        <v>105</v>
      </c>
      <c r="G49" s="112">
        <v>0.3</v>
      </c>
    </row>
    <row r="50" spans="1:7" s="8" customFormat="1" ht="18" customHeight="1">
      <c r="A50" s="105" t="s">
        <v>92</v>
      </c>
      <c r="B50" s="21"/>
      <c r="C50" s="114" t="s">
        <v>11</v>
      </c>
      <c r="D50" s="114" t="s">
        <v>33</v>
      </c>
      <c r="E50" s="107"/>
      <c r="F50" s="106"/>
      <c r="G50" s="115">
        <f>G51</f>
        <v>10</v>
      </c>
    </row>
    <row r="51" spans="1:7" s="8" customFormat="1" ht="18" customHeight="1">
      <c r="A51" s="105" t="s">
        <v>93</v>
      </c>
      <c r="B51" s="20"/>
      <c r="C51" s="114" t="s">
        <v>11</v>
      </c>
      <c r="D51" s="114" t="s">
        <v>94</v>
      </c>
      <c r="E51" s="122"/>
      <c r="F51" s="110"/>
      <c r="G51" s="115">
        <f>G52</f>
        <v>10</v>
      </c>
    </row>
    <row r="52" spans="1:7" s="8" customFormat="1" ht="18" customHeight="1">
      <c r="A52" s="109" t="s">
        <v>98</v>
      </c>
      <c r="B52" s="20"/>
      <c r="C52" s="116" t="s">
        <v>11</v>
      </c>
      <c r="D52" s="116" t="s">
        <v>94</v>
      </c>
      <c r="E52" s="100">
        <v>9900000000</v>
      </c>
      <c r="F52" s="110"/>
      <c r="G52" s="112">
        <f>G53</f>
        <v>10</v>
      </c>
    </row>
    <row r="53" spans="1:7" s="8" customFormat="1" ht="24">
      <c r="A53" s="109" t="s">
        <v>110</v>
      </c>
      <c r="B53" s="20"/>
      <c r="C53" s="116" t="s">
        <v>11</v>
      </c>
      <c r="D53" s="116" t="s">
        <v>94</v>
      </c>
      <c r="E53" s="100">
        <v>9900099040</v>
      </c>
      <c r="F53" s="110"/>
      <c r="G53" s="112">
        <f>G54</f>
        <v>10</v>
      </c>
    </row>
    <row r="54" spans="1:7" s="8" customFormat="1" ht="24">
      <c r="A54" s="118" t="s">
        <v>122</v>
      </c>
      <c r="B54" s="21"/>
      <c r="C54" s="116" t="s">
        <v>11</v>
      </c>
      <c r="D54" s="116" t="s">
        <v>94</v>
      </c>
      <c r="E54" s="100">
        <v>9900099040</v>
      </c>
      <c r="F54" s="110" t="s">
        <v>102</v>
      </c>
      <c r="G54" s="112">
        <v>10</v>
      </c>
    </row>
    <row r="55" spans="1:7" s="8" customFormat="1" ht="17.25" customHeight="1">
      <c r="A55" s="113" t="s">
        <v>6</v>
      </c>
      <c r="B55" s="21"/>
      <c r="C55" s="114" t="s">
        <v>10</v>
      </c>
      <c r="D55" s="114" t="s">
        <v>33</v>
      </c>
      <c r="E55" s="122"/>
      <c r="F55" s="116"/>
      <c r="G55" s="115">
        <f>G66+G73+G60+G56</f>
        <v>3809.53</v>
      </c>
    </row>
    <row r="56" spans="1:7" s="8" customFormat="1" ht="17.25" customHeight="1">
      <c r="A56" s="149" t="s">
        <v>157</v>
      </c>
      <c r="B56" s="21"/>
      <c r="C56" s="114" t="s">
        <v>10</v>
      </c>
      <c r="D56" s="114" t="s">
        <v>8</v>
      </c>
      <c r="E56" s="122"/>
      <c r="F56" s="116"/>
      <c r="G56" s="115">
        <f>G57</f>
        <v>303.5</v>
      </c>
    </row>
    <row r="57" spans="1:7" s="8" customFormat="1" ht="17.25" customHeight="1">
      <c r="A57" s="138" t="s">
        <v>98</v>
      </c>
      <c r="B57" s="20"/>
      <c r="C57" s="116" t="s">
        <v>10</v>
      </c>
      <c r="D57" s="116" t="s">
        <v>8</v>
      </c>
      <c r="E57" s="100">
        <v>9900000000</v>
      </c>
      <c r="F57" s="116"/>
      <c r="G57" s="112">
        <f>G58</f>
        <v>303.5</v>
      </c>
    </row>
    <row r="58" spans="1:7" s="8" customFormat="1" ht="36">
      <c r="A58" s="150" t="s">
        <v>158</v>
      </c>
      <c r="B58" s="20"/>
      <c r="C58" s="116" t="s">
        <v>10</v>
      </c>
      <c r="D58" s="116" t="s">
        <v>8</v>
      </c>
      <c r="E58" s="100">
        <v>9900009260</v>
      </c>
      <c r="F58" s="116"/>
      <c r="G58" s="112">
        <f>G59</f>
        <v>303.5</v>
      </c>
    </row>
    <row r="59" spans="1:7" s="8" customFormat="1" ht="24">
      <c r="A59" s="118" t="s">
        <v>122</v>
      </c>
      <c r="B59" s="20"/>
      <c r="C59" s="116" t="s">
        <v>10</v>
      </c>
      <c r="D59" s="116" t="s">
        <v>8</v>
      </c>
      <c r="E59" s="100">
        <v>9900009260</v>
      </c>
      <c r="F59" s="116" t="s">
        <v>102</v>
      </c>
      <c r="G59" s="112">
        <v>303.5</v>
      </c>
    </row>
    <row r="60" spans="1:7" s="8" customFormat="1" ht="15" customHeight="1">
      <c r="A60" s="105" t="s">
        <v>95</v>
      </c>
      <c r="B60" s="20"/>
      <c r="C60" s="114" t="s">
        <v>10</v>
      </c>
      <c r="D60" s="114" t="s">
        <v>9</v>
      </c>
      <c r="E60" s="122"/>
      <c r="F60" s="116"/>
      <c r="G60" s="115">
        <f>G61</f>
        <v>863.5</v>
      </c>
    </row>
    <row r="61" spans="1:7" s="8" customFormat="1" ht="15" customHeight="1">
      <c r="A61" s="109" t="s">
        <v>98</v>
      </c>
      <c r="B61" s="20"/>
      <c r="C61" s="116" t="s">
        <v>10</v>
      </c>
      <c r="D61" s="116" t="s">
        <v>9</v>
      </c>
      <c r="E61" s="100">
        <v>9900000000</v>
      </c>
      <c r="F61" s="116"/>
      <c r="G61" s="112">
        <f>G64+G62</f>
        <v>863.5</v>
      </c>
    </row>
    <row r="62" spans="1:7" s="8" customFormat="1" ht="15" customHeight="1">
      <c r="A62" s="109" t="s">
        <v>172</v>
      </c>
      <c r="B62" s="20"/>
      <c r="C62" s="116" t="s">
        <v>10</v>
      </c>
      <c r="D62" s="116" t="s">
        <v>9</v>
      </c>
      <c r="E62" s="100">
        <v>9900009270</v>
      </c>
      <c r="F62" s="116"/>
      <c r="G62" s="112">
        <f>G63</f>
        <v>263.5</v>
      </c>
    </row>
    <row r="63" spans="1:7" s="8" customFormat="1" ht="27" customHeight="1">
      <c r="A63" s="118" t="s">
        <v>122</v>
      </c>
      <c r="B63" s="20"/>
      <c r="C63" s="116" t="s">
        <v>10</v>
      </c>
      <c r="D63" s="116" t="s">
        <v>9</v>
      </c>
      <c r="E63" s="100">
        <v>9900009270</v>
      </c>
      <c r="F63" s="116" t="s">
        <v>102</v>
      </c>
      <c r="G63" s="112">
        <v>263.5</v>
      </c>
    </row>
    <row r="64" spans="1:7" s="8" customFormat="1" ht="39" customHeight="1">
      <c r="A64" s="109" t="s">
        <v>166</v>
      </c>
      <c r="B64" s="20"/>
      <c r="C64" s="116" t="s">
        <v>10</v>
      </c>
      <c r="D64" s="116" t="s">
        <v>9</v>
      </c>
      <c r="E64" s="100">
        <v>9900049010</v>
      </c>
      <c r="F64" s="116"/>
      <c r="G64" s="112">
        <f>G65</f>
        <v>600</v>
      </c>
    </row>
    <row r="65" spans="1:7" s="8" customFormat="1" ht="17.25" customHeight="1">
      <c r="A65" s="123" t="s">
        <v>103</v>
      </c>
      <c r="B65" s="20"/>
      <c r="C65" s="116" t="s">
        <v>10</v>
      </c>
      <c r="D65" s="116" t="s">
        <v>9</v>
      </c>
      <c r="E65" s="100">
        <v>9900049010</v>
      </c>
      <c r="F65" s="116" t="s">
        <v>104</v>
      </c>
      <c r="G65" s="112">
        <v>600</v>
      </c>
    </row>
    <row r="66" spans="1:7" s="8" customFormat="1" ht="17.25" customHeight="1">
      <c r="A66" s="113" t="s">
        <v>21</v>
      </c>
      <c r="B66" s="20"/>
      <c r="C66" s="114" t="s">
        <v>10</v>
      </c>
      <c r="D66" s="114" t="s">
        <v>17</v>
      </c>
      <c r="E66" s="107"/>
      <c r="F66" s="114"/>
      <c r="G66" s="115">
        <f>G67+G70</f>
        <v>2575.13</v>
      </c>
    </row>
    <row r="67" spans="1:7" s="8" customFormat="1" ht="24">
      <c r="A67" s="124" t="s">
        <v>213</v>
      </c>
      <c r="B67" s="23"/>
      <c r="C67" s="116" t="s">
        <v>10</v>
      </c>
      <c r="D67" s="116" t="s">
        <v>17</v>
      </c>
      <c r="E67" s="100">
        <v>100000000</v>
      </c>
      <c r="F67" s="116"/>
      <c r="G67" s="112">
        <f>G69+G68</f>
        <v>2295.13</v>
      </c>
    </row>
    <row r="68" spans="1:7" s="8" customFormat="1" ht="48">
      <c r="A68" s="104" t="s">
        <v>99</v>
      </c>
      <c r="B68" s="23"/>
      <c r="C68" s="116" t="s">
        <v>10</v>
      </c>
      <c r="D68" s="116" t="s">
        <v>17</v>
      </c>
      <c r="E68" s="100">
        <v>100000000</v>
      </c>
      <c r="F68" s="116" t="s">
        <v>100</v>
      </c>
      <c r="G68" s="112">
        <v>96.87</v>
      </c>
    </row>
    <row r="69" spans="1:7" s="8" customFormat="1" ht="24">
      <c r="A69" s="118" t="s">
        <v>122</v>
      </c>
      <c r="B69" s="23"/>
      <c r="C69" s="116" t="s">
        <v>10</v>
      </c>
      <c r="D69" s="116" t="s">
        <v>17</v>
      </c>
      <c r="E69" s="100">
        <v>100000000</v>
      </c>
      <c r="F69" s="116" t="s">
        <v>102</v>
      </c>
      <c r="G69" s="112">
        <v>2198.26</v>
      </c>
    </row>
    <row r="70" spans="1:7" s="8" customFormat="1" ht="36">
      <c r="A70" s="159" t="s">
        <v>204</v>
      </c>
      <c r="B70" s="23"/>
      <c r="C70" s="116" t="s">
        <v>10</v>
      </c>
      <c r="D70" s="116" t="s">
        <v>17</v>
      </c>
      <c r="E70" s="100">
        <v>300000000</v>
      </c>
      <c r="F70" s="116"/>
      <c r="G70" s="112">
        <f>G71</f>
        <v>280</v>
      </c>
    </row>
    <row r="71" spans="1:7" s="8" customFormat="1" ht="25.5">
      <c r="A71" s="160" t="s">
        <v>205</v>
      </c>
      <c r="B71" s="23"/>
      <c r="C71" s="116" t="s">
        <v>10</v>
      </c>
      <c r="D71" s="116" t="s">
        <v>17</v>
      </c>
      <c r="E71" s="161" t="s">
        <v>206</v>
      </c>
      <c r="F71" s="116"/>
      <c r="G71" s="112">
        <f>G72</f>
        <v>280</v>
      </c>
    </row>
    <row r="72" spans="1:7" s="8" customFormat="1" ht="24">
      <c r="A72" s="118" t="s">
        <v>122</v>
      </c>
      <c r="B72" s="23"/>
      <c r="C72" s="116" t="s">
        <v>10</v>
      </c>
      <c r="D72" s="116" t="s">
        <v>17</v>
      </c>
      <c r="E72" s="161" t="s">
        <v>206</v>
      </c>
      <c r="F72" s="116" t="s">
        <v>102</v>
      </c>
      <c r="G72" s="112">
        <v>280</v>
      </c>
    </row>
    <row r="73" spans="1:7" s="8" customFormat="1" ht="15" customHeight="1">
      <c r="A73" s="105" t="s">
        <v>72</v>
      </c>
      <c r="B73" s="23"/>
      <c r="C73" s="127" t="s">
        <v>10</v>
      </c>
      <c r="D73" s="127" t="s">
        <v>10</v>
      </c>
      <c r="E73" s="128"/>
      <c r="F73" s="125"/>
      <c r="G73" s="129">
        <f>G74</f>
        <v>67.4</v>
      </c>
    </row>
    <row r="74" spans="1:7" s="8" customFormat="1" ht="18.75" customHeight="1">
      <c r="A74" s="109" t="s">
        <v>98</v>
      </c>
      <c r="B74" s="23"/>
      <c r="C74" s="125" t="s">
        <v>10</v>
      </c>
      <c r="D74" s="125" t="s">
        <v>10</v>
      </c>
      <c r="E74" s="100">
        <v>9900000000</v>
      </c>
      <c r="F74" s="125"/>
      <c r="G74" s="126">
        <f>G75</f>
        <v>67.4</v>
      </c>
    </row>
    <row r="75" spans="1:7" ht="60">
      <c r="A75" s="130" t="s">
        <v>111</v>
      </c>
      <c r="B75" s="24"/>
      <c r="C75" s="125" t="s">
        <v>10</v>
      </c>
      <c r="D75" s="125" t="s">
        <v>10</v>
      </c>
      <c r="E75" s="100">
        <v>9900024020</v>
      </c>
      <c r="F75" s="125"/>
      <c r="G75" s="126">
        <f>G76</f>
        <v>67.4</v>
      </c>
    </row>
    <row r="76" spans="1:7" ht="12.75">
      <c r="A76" s="131" t="s">
        <v>32</v>
      </c>
      <c r="B76" s="24"/>
      <c r="C76" s="125" t="s">
        <v>10</v>
      </c>
      <c r="D76" s="125" t="s">
        <v>10</v>
      </c>
      <c r="E76" s="100">
        <v>9900024020</v>
      </c>
      <c r="F76" s="125" t="s">
        <v>105</v>
      </c>
      <c r="G76" s="126">
        <v>67.4</v>
      </c>
    </row>
    <row r="77" spans="1:7" ht="18.75" customHeight="1">
      <c r="A77" s="132" t="s">
        <v>7</v>
      </c>
      <c r="B77" s="24"/>
      <c r="C77" s="127" t="s">
        <v>16</v>
      </c>
      <c r="D77" s="127" t="s">
        <v>33</v>
      </c>
      <c r="E77" s="133"/>
      <c r="F77" s="134"/>
      <c r="G77" s="135">
        <f>G78</f>
        <v>320</v>
      </c>
    </row>
    <row r="78" spans="1:7" ht="16.5" customHeight="1">
      <c r="A78" s="132" t="s">
        <v>18</v>
      </c>
      <c r="B78" s="24"/>
      <c r="C78" s="136">
        <v>10</v>
      </c>
      <c r="D78" s="136" t="s">
        <v>8</v>
      </c>
      <c r="E78" s="137"/>
      <c r="F78" s="136"/>
      <c r="G78" s="135">
        <f>G79</f>
        <v>320</v>
      </c>
    </row>
    <row r="79" spans="1:7" ht="12.75">
      <c r="A79" s="109" t="s">
        <v>98</v>
      </c>
      <c r="B79" s="24"/>
      <c r="C79" s="102">
        <v>10</v>
      </c>
      <c r="D79" s="102" t="s">
        <v>8</v>
      </c>
      <c r="E79" s="100">
        <v>9900000000</v>
      </c>
      <c r="F79" s="102"/>
      <c r="G79" s="103">
        <f>G80</f>
        <v>320</v>
      </c>
    </row>
    <row r="80" spans="1:7" ht="36">
      <c r="A80" s="101" t="s">
        <v>107</v>
      </c>
      <c r="B80" s="24"/>
      <c r="C80" s="102" t="s">
        <v>16</v>
      </c>
      <c r="D80" s="102" t="s">
        <v>8</v>
      </c>
      <c r="E80" s="141">
        <v>9900010490</v>
      </c>
      <c r="F80" s="102"/>
      <c r="G80" s="103">
        <f>G81</f>
        <v>320</v>
      </c>
    </row>
    <row r="81" spans="1:7" ht="12.75">
      <c r="A81" s="104" t="s">
        <v>108</v>
      </c>
      <c r="B81" s="24"/>
      <c r="C81" s="102" t="s">
        <v>16</v>
      </c>
      <c r="D81" s="102" t="s">
        <v>8</v>
      </c>
      <c r="E81" s="141">
        <v>9900010490</v>
      </c>
      <c r="F81" s="102">
        <v>300</v>
      </c>
      <c r="G81" s="103">
        <v>320</v>
      </c>
    </row>
  </sheetData>
  <sheetProtection/>
  <mergeCells count="7">
    <mergeCell ref="E9:G9"/>
    <mergeCell ref="A3:G3"/>
    <mergeCell ref="A1:G1"/>
    <mergeCell ref="A2:G2"/>
    <mergeCell ref="A7:G7"/>
    <mergeCell ref="B5:G5"/>
    <mergeCell ref="A4:G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3.00390625" style="0" customWidth="1"/>
    <col min="6" max="6" width="3.875" style="0" customWidth="1"/>
    <col min="7" max="7" width="10.25390625" style="0" customWidth="1"/>
    <col min="8" max="8" width="11.00390625" style="0" customWidth="1"/>
  </cols>
  <sheetData>
    <row r="1" spans="1:8" s="3" customFormat="1" ht="11.25">
      <c r="A1" s="166" t="s">
        <v>109</v>
      </c>
      <c r="B1" s="166"/>
      <c r="C1" s="166"/>
      <c r="D1" s="166"/>
      <c r="E1" s="166"/>
      <c r="F1" s="166"/>
      <c r="G1" s="166"/>
      <c r="H1" s="166"/>
    </row>
    <row r="2" spans="1:8" s="3" customFormat="1" ht="11.25">
      <c r="A2" s="166" t="s">
        <v>82</v>
      </c>
      <c r="B2" s="166"/>
      <c r="C2" s="166"/>
      <c r="D2" s="166"/>
      <c r="E2" s="166"/>
      <c r="F2" s="166"/>
      <c r="G2" s="166"/>
      <c r="H2" s="166"/>
    </row>
    <row r="3" spans="1:8" s="3" customFormat="1" ht="11.25">
      <c r="A3" s="166" t="s">
        <v>179</v>
      </c>
      <c r="B3" s="166"/>
      <c r="C3" s="166"/>
      <c r="D3" s="166"/>
      <c r="E3" s="166"/>
      <c r="F3" s="166"/>
      <c r="G3" s="166"/>
      <c r="H3" s="166"/>
    </row>
    <row r="4" spans="1:8" s="3" customFormat="1" ht="11.25">
      <c r="A4" s="166" t="s">
        <v>175</v>
      </c>
      <c r="B4" s="166"/>
      <c r="C4" s="166"/>
      <c r="D4" s="166"/>
      <c r="E4" s="166"/>
      <c r="F4" s="166"/>
      <c r="G4" s="166"/>
      <c r="H4" s="166"/>
    </row>
    <row r="5" spans="1:8" s="3" customFormat="1" ht="12.75" customHeight="1">
      <c r="A5" s="166" t="s">
        <v>214</v>
      </c>
      <c r="B5" s="166"/>
      <c r="C5" s="166"/>
      <c r="D5" s="166"/>
      <c r="E5" s="166"/>
      <c r="F5" s="166"/>
      <c r="G5" s="166"/>
      <c r="H5" s="166"/>
    </row>
    <row r="6" spans="1:7" ht="12.75">
      <c r="A6" s="1"/>
      <c r="B6" s="1"/>
      <c r="C6" s="1"/>
      <c r="D6" s="1"/>
      <c r="E6" s="1"/>
      <c r="F6" s="1"/>
      <c r="G6" s="1"/>
    </row>
    <row r="7" spans="1:8" ht="24.75" customHeight="1">
      <c r="A7" s="168" t="s">
        <v>177</v>
      </c>
      <c r="B7" s="168"/>
      <c r="C7" s="168"/>
      <c r="D7" s="168"/>
      <c r="E7" s="168"/>
      <c r="F7" s="168"/>
      <c r="G7" s="168"/>
      <c r="H7" s="168"/>
    </row>
    <row r="8" spans="1:7" s="3" customFormat="1" ht="11.25">
      <c r="A8" s="4"/>
      <c r="B8" s="4"/>
      <c r="C8" s="4"/>
      <c r="D8" s="4"/>
      <c r="E8" s="4"/>
      <c r="F8" s="4"/>
      <c r="G8" s="4"/>
    </row>
    <row r="9" spans="5:7" s="3" customFormat="1" ht="12.75" customHeight="1">
      <c r="E9" s="169"/>
      <c r="F9" s="169"/>
      <c r="G9" s="169"/>
    </row>
    <row r="10" spans="1:8" ht="27.75" customHeight="1">
      <c r="A10" s="173" t="s">
        <v>23</v>
      </c>
      <c r="B10" s="171" t="s">
        <v>13</v>
      </c>
      <c r="C10" s="171" t="s">
        <v>14</v>
      </c>
      <c r="D10" s="171" t="s">
        <v>2</v>
      </c>
      <c r="E10" s="171" t="s">
        <v>3</v>
      </c>
      <c r="F10" s="171" t="s">
        <v>4</v>
      </c>
      <c r="G10" s="172" t="s">
        <v>81</v>
      </c>
      <c r="H10" s="172"/>
    </row>
    <row r="11" spans="1:8" ht="26.25" customHeight="1">
      <c r="A11" s="174"/>
      <c r="B11" s="171"/>
      <c r="C11" s="171"/>
      <c r="D11" s="171"/>
      <c r="E11" s="171"/>
      <c r="F11" s="171"/>
      <c r="G11" s="32" t="s">
        <v>169</v>
      </c>
      <c r="H11" s="32" t="s">
        <v>174</v>
      </c>
    </row>
    <row r="12" spans="1:8" ht="12.75" customHeight="1">
      <c r="A12" s="26">
        <v>1</v>
      </c>
      <c r="B12" s="26">
        <v>2</v>
      </c>
      <c r="C12" s="26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</row>
    <row r="13" spans="1:8" ht="21" customHeight="1">
      <c r="A13" s="16" t="s">
        <v>83</v>
      </c>
      <c r="B13" s="13" t="s">
        <v>34</v>
      </c>
      <c r="C13" s="26"/>
      <c r="D13" s="26"/>
      <c r="E13" s="26"/>
      <c r="F13" s="26"/>
      <c r="G13" s="35">
        <f>G14+G51+G82+G44+G87</f>
        <v>9278.02</v>
      </c>
      <c r="H13" s="35">
        <f>H14+H51+H82+H44+H87</f>
        <v>8329.220000000001</v>
      </c>
    </row>
    <row r="14" spans="1:8" ht="17.25" customHeight="1">
      <c r="A14" s="105" t="s">
        <v>5</v>
      </c>
      <c r="B14" s="17"/>
      <c r="C14" s="106" t="s">
        <v>8</v>
      </c>
      <c r="D14" s="106" t="s">
        <v>33</v>
      </c>
      <c r="E14" s="107"/>
      <c r="F14" s="106"/>
      <c r="G14" s="108">
        <f>G15+G19+G32+G28</f>
        <v>6058.06</v>
      </c>
      <c r="H14" s="108">
        <f>H15+H19+H32+H28</f>
        <v>6028.06</v>
      </c>
    </row>
    <row r="15" spans="1:8" s="25" customFormat="1" ht="24">
      <c r="A15" s="105" t="s">
        <v>19</v>
      </c>
      <c r="B15" s="17"/>
      <c r="C15" s="106" t="s">
        <v>8</v>
      </c>
      <c r="D15" s="106" t="s">
        <v>9</v>
      </c>
      <c r="E15" s="107"/>
      <c r="F15" s="106"/>
      <c r="G15" s="108">
        <f aca="true" t="shared" si="0" ref="G15:H17">G16</f>
        <v>1318.17</v>
      </c>
      <c r="H15" s="108">
        <f t="shared" si="0"/>
        <v>1318.17</v>
      </c>
    </row>
    <row r="16" spans="1:8" s="25" customFormat="1" ht="15.75" customHeight="1">
      <c r="A16" s="109" t="s">
        <v>98</v>
      </c>
      <c r="B16" s="18"/>
      <c r="C16" s="110" t="s">
        <v>8</v>
      </c>
      <c r="D16" s="110" t="s">
        <v>9</v>
      </c>
      <c r="E16" s="100">
        <v>9900000000</v>
      </c>
      <c r="F16" s="110"/>
      <c r="G16" s="111">
        <f t="shared" si="0"/>
        <v>1318.17</v>
      </c>
      <c r="H16" s="111">
        <f t="shared" si="0"/>
        <v>1318.17</v>
      </c>
    </row>
    <row r="17" spans="1:8" ht="15.75" customHeight="1">
      <c r="A17" s="109" t="s">
        <v>22</v>
      </c>
      <c r="B17" s="18"/>
      <c r="C17" s="110" t="s">
        <v>8</v>
      </c>
      <c r="D17" s="110" t="s">
        <v>9</v>
      </c>
      <c r="E17" s="100" t="s">
        <v>117</v>
      </c>
      <c r="F17" s="110"/>
      <c r="G17" s="111">
        <f t="shared" si="0"/>
        <v>1318.17</v>
      </c>
      <c r="H17" s="111">
        <f t="shared" si="0"/>
        <v>1318.17</v>
      </c>
    </row>
    <row r="18" spans="1:8" ht="48">
      <c r="A18" s="104" t="s">
        <v>99</v>
      </c>
      <c r="B18" s="14"/>
      <c r="C18" s="110" t="s">
        <v>8</v>
      </c>
      <c r="D18" s="110" t="s">
        <v>9</v>
      </c>
      <c r="E18" s="100" t="s">
        <v>117</v>
      </c>
      <c r="F18" s="110" t="s">
        <v>100</v>
      </c>
      <c r="G18" s="112">
        <v>1318.17</v>
      </c>
      <c r="H18" s="112">
        <v>1318.17</v>
      </c>
    </row>
    <row r="19" spans="1:8" s="8" customFormat="1" ht="36">
      <c r="A19" s="113" t="s">
        <v>20</v>
      </c>
      <c r="B19" s="14"/>
      <c r="C19" s="114" t="s">
        <v>8</v>
      </c>
      <c r="D19" s="114" t="s">
        <v>11</v>
      </c>
      <c r="E19" s="107"/>
      <c r="F19" s="114"/>
      <c r="G19" s="115">
        <f>G20</f>
        <v>4574.59</v>
      </c>
      <c r="H19" s="115">
        <f>H20</f>
        <v>4569.59</v>
      </c>
    </row>
    <row r="20" spans="1:8" s="8" customFormat="1" ht="14.25" customHeight="1">
      <c r="A20" s="109" t="s">
        <v>98</v>
      </c>
      <c r="B20" s="20"/>
      <c r="C20" s="110" t="s">
        <v>8</v>
      </c>
      <c r="D20" s="110" t="s">
        <v>11</v>
      </c>
      <c r="E20" s="100">
        <v>9900000000</v>
      </c>
      <c r="F20" s="110"/>
      <c r="G20" s="111">
        <f>G21+G25</f>
        <v>4574.59</v>
      </c>
      <c r="H20" s="111">
        <f>H21+H25</f>
        <v>4569.59</v>
      </c>
    </row>
    <row r="21" spans="1:8" s="22" customFormat="1" ht="24">
      <c r="A21" s="109" t="s">
        <v>101</v>
      </c>
      <c r="B21" s="19"/>
      <c r="C21" s="116" t="s">
        <v>8</v>
      </c>
      <c r="D21" s="116" t="s">
        <v>11</v>
      </c>
      <c r="E21" s="100">
        <v>9900002040</v>
      </c>
      <c r="F21" s="116"/>
      <c r="G21" s="112">
        <f>G22+G23+G24</f>
        <v>4553.67</v>
      </c>
      <c r="H21" s="112">
        <f>H22+H23+H24</f>
        <v>4548.67</v>
      </c>
    </row>
    <row r="22" spans="1:8" s="8" customFormat="1" ht="48">
      <c r="A22" s="104" t="s">
        <v>99</v>
      </c>
      <c r="B22" s="19"/>
      <c r="C22" s="110" t="s">
        <v>8</v>
      </c>
      <c r="D22" s="110" t="s">
        <v>11</v>
      </c>
      <c r="E22" s="100">
        <v>9900002040</v>
      </c>
      <c r="F22" s="110" t="s">
        <v>100</v>
      </c>
      <c r="G22" s="112">
        <v>3837.17</v>
      </c>
      <c r="H22" s="112">
        <v>3837.17</v>
      </c>
    </row>
    <row r="23" spans="1:8" s="8" customFormat="1" ht="24">
      <c r="A23" s="104" t="s">
        <v>122</v>
      </c>
      <c r="B23" s="14"/>
      <c r="C23" s="110" t="s">
        <v>8</v>
      </c>
      <c r="D23" s="110" t="s">
        <v>11</v>
      </c>
      <c r="E23" s="100">
        <v>9900002040</v>
      </c>
      <c r="F23" s="110" t="s">
        <v>102</v>
      </c>
      <c r="G23" s="112">
        <v>710</v>
      </c>
      <c r="H23" s="112">
        <v>705</v>
      </c>
    </row>
    <row r="24" spans="1:8" s="8" customFormat="1" ht="17.25" customHeight="1">
      <c r="A24" s="104" t="s">
        <v>103</v>
      </c>
      <c r="B24" s="14"/>
      <c r="C24" s="110" t="s">
        <v>8</v>
      </c>
      <c r="D24" s="110" t="s">
        <v>11</v>
      </c>
      <c r="E24" s="100">
        <v>9900002040</v>
      </c>
      <c r="F24" s="110" t="s">
        <v>104</v>
      </c>
      <c r="G24" s="112">
        <v>6.5</v>
      </c>
      <c r="H24" s="112">
        <v>6.5</v>
      </c>
    </row>
    <row r="25" spans="1:8" s="8" customFormat="1" ht="65.25" customHeight="1">
      <c r="A25" s="151" t="s">
        <v>212</v>
      </c>
      <c r="B25" s="14"/>
      <c r="C25" s="110" t="s">
        <v>8</v>
      </c>
      <c r="D25" s="110" t="s">
        <v>11</v>
      </c>
      <c r="E25" s="100">
        <v>9900073150</v>
      </c>
      <c r="F25" s="110"/>
      <c r="G25" s="117">
        <f>G26+G27</f>
        <v>20.92</v>
      </c>
      <c r="H25" s="117">
        <f>H26+H27</f>
        <v>20.92</v>
      </c>
    </row>
    <row r="26" spans="1:8" s="8" customFormat="1" ht="48">
      <c r="A26" s="118" t="s">
        <v>99</v>
      </c>
      <c r="B26" s="14"/>
      <c r="C26" s="110" t="s">
        <v>8</v>
      </c>
      <c r="D26" s="110" t="s">
        <v>11</v>
      </c>
      <c r="E26" s="100">
        <v>9900073150</v>
      </c>
      <c r="F26" s="110" t="s">
        <v>100</v>
      </c>
      <c r="G26" s="117">
        <v>14.92</v>
      </c>
      <c r="H26" s="117">
        <v>14.92</v>
      </c>
    </row>
    <row r="27" spans="1:8" s="8" customFormat="1" ht="24">
      <c r="A27" s="118" t="s">
        <v>122</v>
      </c>
      <c r="B27" s="14"/>
      <c r="C27" s="110" t="s">
        <v>8</v>
      </c>
      <c r="D27" s="110" t="s">
        <v>11</v>
      </c>
      <c r="E27" s="100">
        <v>9900073150</v>
      </c>
      <c r="F27" s="110" t="s">
        <v>102</v>
      </c>
      <c r="G27" s="117">
        <v>6</v>
      </c>
      <c r="H27" s="117">
        <v>6</v>
      </c>
    </row>
    <row r="28" spans="1:8" s="80" customFormat="1" ht="16.5" customHeight="1">
      <c r="A28" s="105" t="s">
        <v>89</v>
      </c>
      <c r="B28" s="14"/>
      <c r="C28" s="106" t="s">
        <v>8</v>
      </c>
      <c r="D28" s="106" t="s">
        <v>73</v>
      </c>
      <c r="E28" s="119"/>
      <c r="F28" s="110"/>
      <c r="G28" s="115">
        <f aca="true" t="shared" si="1" ref="G28:H30">G29</f>
        <v>20</v>
      </c>
      <c r="H28" s="115">
        <f t="shared" si="1"/>
        <v>20</v>
      </c>
    </row>
    <row r="29" spans="1:8" s="80" customFormat="1" ht="16.5" customHeight="1">
      <c r="A29" s="109" t="s">
        <v>98</v>
      </c>
      <c r="B29" s="20"/>
      <c r="C29" s="110" t="s">
        <v>8</v>
      </c>
      <c r="D29" s="110" t="s">
        <v>73</v>
      </c>
      <c r="E29" s="100">
        <v>9900000000</v>
      </c>
      <c r="F29" s="110"/>
      <c r="G29" s="111">
        <f t="shared" si="1"/>
        <v>20</v>
      </c>
      <c r="H29" s="111">
        <f t="shared" si="1"/>
        <v>20</v>
      </c>
    </row>
    <row r="30" spans="1:8" s="80" customFormat="1" ht="16.5" customHeight="1">
      <c r="A30" s="109" t="s">
        <v>90</v>
      </c>
      <c r="B30" s="20"/>
      <c r="C30" s="110" t="s">
        <v>8</v>
      </c>
      <c r="D30" s="110" t="s">
        <v>73</v>
      </c>
      <c r="E30" s="100">
        <v>9900092720</v>
      </c>
      <c r="F30" s="110"/>
      <c r="G30" s="112">
        <f t="shared" si="1"/>
        <v>20</v>
      </c>
      <c r="H30" s="112">
        <f t="shared" si="1"/>
        <v>20</v>
      </c>
    </row>
    <row r="31" spans="1:8" s="80" customFormat="1" ht="16.5" customHeight="1">
      <c r="A31" s="104" t="s">
        <v>103</v>
      </c>
      <c r="B31" s="20"/>
      <c r="C31" s="110" t="s">
        <v>8</v>
      </c>
      <c r="D31" s="110" t="s">
        <v>73</v>
      </c>
      <c r="E31" s="100">
        <v>9900092720</v>
      </c>
      <c r="F31" s="110" t="s">
        <v>104</v>
      </c>
      <c r="G31" s="112">
        <v>20</v>
      </c>
      <c r="H31" s="112">
        <v>20</v>
      </c>
    </row>
    <row r="32" spans="1:8" s="80" customFormat="1" ht="16.5" customHeight="1">
      <c r="A32" s="113" t="s">
        <v>35</v>
      </c>
      <c r="B32" s="20"/>
      <c r="C32" s="114" t="s">
        <v>8</v>
      </c>
      <c r="D32" s="114" t="s">
        <v>71</v>
      </c>
      <c r="E32" s="107"/>
      <c r="F32" s="114"/>
      <c r="G32" s="115">
        <f>G33</f>
        <v>145.29999999999998</v>
      </c>
      <c r="H32" s="115">
        <f>H33</f>
        <v>120.3</v>
      </c>
    </row>
    <row r="33" spans="1:8" s="8" customFormat="1" ht="16.5" customHeight="1">
      <c r="A33" s="109" t="s">
        <v>98</v>
      </c>
      <c r="B33" s="20"/>
      <c r="C33" s="110" t="s">
        <v>8</v>
      </c>
      <c r="D33" s="110" t="s">
        <v>71</v>
      </c>
      <c r="E33" s="100">
        <v>9900000000</v>
      </c>
      <c r="F33" s="110"/>
      <c r="G33" s="111">
        <f>G34+G40+G37+G42</f>
        <v>145.29999999999998</v>
      </c>
      <c r="H33" s="111">
        <f>H34+H40+H37+H42</f>
        <v>120.3</v>
      </c>
    </row>
    <row r="34" spans="1:8" s="8" customFormat="1" ht="16.5" customHeight="1">
      <c r="A34" s="109" t="s">
        <v>91</v>
      </c>
      <c r="B34" s="20"/>
      <c r="C34" s="116" t="s">
        <v>8</v>
      </c>
      <c r="D34" s="116" t="s">
        <v>71</v>
      </c>
      <c r="E34" s="100">
        <v>9900009230</v>
      </c>
      <c r="F34" s="110"/>
      <c r="G34" s="112">
        <f>G36+G35</f>
        <v>39</v>
      </c>
      <c r="H34" s="112">
        <f>H36+H35</f>
        <v>24</v>
      </c>
    </row>
    <row r="35" spans="1:8" s="8" customFormat="1" ht="24">
      <c r="A35" s="104" t="s">
        <v>122</v>
      </c>
      <c r="B35" s="20"/>
      <c r="C35" s="116" t="s">
        <v>8</v>
      </c>
      <c r="D35" s="116" t="s">
        <v>71</v>
      </c>
      <c r="E35" s="100">
        <v>9900009230</v>
      </c>
      <c r="F35" s="110" t="s">
        <v>102</v>
      </c>
      <c r="G35" s="112">
        <v>30</v>
      </c>
      <c r="H35" s="112">
        <v>15</v>
      </c>
    </row>
    <row r="36" spans="1:8" s="22" customFormat="1" ht="20.25" customHeight="1">
      <c r="A36" s="104" t="s">
        <v>103</v>
      </c>
      <c r="B36" s="20"/>
      <c r="C36" s="116" t="s">
        <v>8</v>
      </c>
      <c r="D36" s="116" t="s">
        <v>71</v>
      </c>
      <c r="E36" s="100">
        <v>9900009230</v>
      </c>
      <c r="F36" s="110" t="s">
        <v>104</v>
      </c>
      <c r="G36" s="112">
        <v>9</v>
      </c>
      <c r="H36" s="112">
        <v>9</v>
      </c>
    </row>
    <row r="37" spans="1:8" s="22" customFormat="1" ht="24">
      <c r="A37" s="109" t="s">
        <v>106</v>
      </c>
      <c r="B37" s="21"/>
      <c r="C37" s="116" t="s">
        <v>8</v>
      </c>
      <c r="D37" s="116" t="s">
        <v>71</v>
      </c>
      <c r="E37" s="100">
        <v>9900009240</v>
      </c>
      <c r="F37" s="110"/>
      <c r="G37" s="112">
        <f>G38+G39</f>
        <v>82</v>
      </c>
      <c r="H37" s="112">
        <f>H38+H39</f>
        <v>72</v>
      </c>
    </row>
    <row r="38" spans="1:8" s="8" customFormat="1" ht="24">
      <c r="A38" s="104" t="s">
        <v>122</v>
      </c>
      <c r="B38" s="21"/>
      <c r="C38" s="116" t="s">
        <v>8</v>
      </c>
      <c r="D38" s="116" t="s">
        <v>71</v>
      </c>
      <c r="E38" s="100">
        <v>9900009240</v>
      </c>
      <c r="F38" s="110" t="s">
        <v>102</v>
      </c>
      <c r="G38" s="112">
        <v>77</v>
      </c>
      <c r="H38" s="111">
        <v>67</v>
      </c>
    </row>
    <row r="39" spans="1:8" s="8" customFormat="1" ht="24">
      <c r="A39" s="104" t="s">
        <v>103</v>
      </c>
      <c r="B39" s="21"/>
      <c r="C39" s="116" t="s">
        <v>8</v>
      </c>
      <c r="D39" s="116" t="s">
        <v>71</v>
      </c>
      <c r="E39" s="100">
        <v>9900009240</v>
      </c>
      <c r="F39" s="110" t="s">
        <v>104</v>
      </c>
      <c r="G39" s="112">
        <v>5</v>
      </c>
      <c r="H39" s="111">
        <v>5</v>
      </c>
    </row>
    <row r="40" spans="1:8" s="8" customFormat="1" ht="48">
      <c r="A40" s="120" t="s">
        <v>112</v>
      </c>
      <c r="B40" s="20"/>
      <c r="C40" s="116" t="s">
        <v>8</v>
      </c>
      <c r="D40" s="116" t="s">
        <v>71</v>
      </c>
      <c r="E40" s="100">
        <v>9900024030</v>
      </c>
      <c r="F40" s="116"/>
      <c r="G40" s="112">
        <f>G41</f>
        <v>9.6</v>
      </c>
      <c r="H40" s="112">
        <f>H41</f>
        <v>9.6</v>
      </c>
    </row>
    <row r="41" spans="1:8" s="8" customFormat="1" ht="20.25" customHeight="1">
      <c r="A41" s="121" t="s">
        <v>32</v>
      </c>
      <c r="B41" s="20"/>
      <c r="C41" s="116" t="s">
        <v>8</v>
      </c>
      <c r="D41" s="116" t="s">
        <v>71</v>
      </c>
      <c r="E41" s="100">
        <v>9900024030</v>
      </c>
      <c r="F41" s="116" t="s">
        <v>105</v>
      </c>
      <c r="G41" s="112">
        <v>9.6</v>
      </c>
      <c r="H41" s="112">
        <v>9.6</v>
      </c>
    </row>
    <row r="42" spans="1:8" s="8" customFormat="1" ht="60">
      <c r="A42" s="120" t="s">
        <v>115</v>
      </c>
      <c r="B42" s="20"/>
      <c r="C42" s="116" t="s">
        <v>8</v>
      </c>
      <c r="D42" s="116" t="s">
        <v>71</v>
      </c>
      <c r="E42" s="100">
        <v>9900024040</v>
      </c>
      <c r="F42" s="116"/>
      <c r="G42" s="112">
        <f>G43</f>
        <v>14.7</v>
      </c>
      <c r="H42" s="112">
        <f>H43</f>
        <v>14.7</v>
      </c>
    </row>
    <row r="43" spans="1:8" s="8" customFormat="1" ht="18.75" customHeight="1">
      <c r="A43" s="121" t="s">
        <v>32</v>
      </c>
      <c r="B43" s="20"/>
      <c r="C43" s="116" t="s">
        <v>8</v>
      </c>
      <c r="D43" s="116" t="s">
        <v>71</v>
      </c>
      <c r="E43" s="100">
        <v>9900024040</v>
      </c>
      <c r="F43" s="116" t="s">
        <v>105</v>
      </c>
      <c r="G43" s="112">
        <v>14.7</v>
      </c>
      <c r="H43" s="112">
        <v>14.7</v>
      </c>
    </row>
    <row r="44" spans="1:8" s="8" customFormat="1" ht="24">
      <c r="A44" s="139" t="s">
        <v>118</v>
      </c>
      <c r="B44" s="20"/>
      <c r="C44" s="114" t="s">
        <v>17</v>
      </c>
      <c r="D44" s="114" t="s">
        <v>33</v>
      </c>
      <c r="E44" s="107"/>
      <c r="F44" s="106"/>
      <c r="G44" s="115">
        <f aca="true" t="shared" si="2" ref="G44:H49">G45</f>
        <v>105.3</v>
      </c>
      <c r="H44" s="115">
        <f t="shared" si="2"/>
        <v>0.3</v>
      </c>
    </row>
    <row r="45" spans="1:8" s="8" customFormat="1" ht="24">
      <c r="A45" s="139" t="s">
        <v>119</v>
      </c>
      <c r="B45" s="21"/>
      <c r="C45" s="114" t="s">
        <v>17</v>
      </c>
      <c r="D45" s="114" t="s">
        <v>120</v>
      </c>
      <c r="E45" s="107"/>
      <c r="F45" s="106"/>
      <c r="G45" s="115">
        <f>G48+G46</f>
        <v>105.3</v>
      </c>
      <c r="H45" s="115">
        <f>H48+H46</f>
        <v>0.3</v>
      </c>
    </row>
    <row r="46" spans="1:8" s="8" customFormat="1" ht="36">
      <c r="A46" s="148" t="s">
        <v>203</v>
      </c>
      <c r="B46" s="21"/>
      <c r="C46" s="116" t="s">
        <v>17</v>
      </c>
      <c r="D46" s="116" t="s">
        <v>120</v>
      </c>
      <c r="E46" s="100">
        <v>200000000</v>
      </c>
      <c r="F46" s="110"/>
      <c r="G46" s="112">
        <f>G47</f>
        <v>105</v>
      </c>
      <c r="H46" s="112">
        <f>H47</f>
        <v>0</v>
      </c>
    </row>
    <row r="47" spans="1:8" s="8" customFormat="1" ht="24">
      <c r="A47" s="118" t="s">
        <v>122</v>
      </c>
      <c r="B47" s="21"/>
      <c r="C47" s="116" t="s">
        <v>17</v>
      </c>
      <c r="D47" s="116" t="s">
        <v>120</v>
      </c>
      <c r="E47" s="100">
        <v>200000000</v>
      </c>
      <c r="F47" s="110" t="s">
        <v>102</v>
      </c>
      <c r="G47" s="112">
        <v>105</v>
      </c>
      <c r="H47" s="112">
        <v>0</v>
      </c>
    </row>
    <row r="48" spans="1:8" s="8" customFormat="1" ht="24">
      <c r="A48" s="138" t="s">
        <v>98</v>
      </c>
      <c r="B48" s="20"/>
      <c r="C48" s="116" t="s">
        <v>17</v>
      </c>
      <c r="D48" s="116" t="s">
        <v>120</v>
      </c>
      <c r="E48" s="100">
        <v>9900000000</v>
      </c>
      <c r="F48" s="110"/>
      <c r="G48" s="112">
        <f t="shared" si="2"/>
        <v>0.3</v>
      </c>
      <c r="H48" s="112">
        <f t="shared" si="2"/>
        <v>0.3</v>
      </c>
    </row>
    <row r="49" spans="1:8" s="8" customFormat="1" ht="60">
      <c r="A49" s="140" t="s">
        <v>121</v>
      </c>
      <c r="B49" s="20"/>
      <c r="C49" s="116" t="s">
        <v>17</v>
      </c>
      <c r="D49" s="116" t="s">
        <v>120</v>
      </c>
      <c r="E49" s="100">
        <v>9900024070</v>
      </c>
      <c r="F49" s="110"/>
      <c r="G49" s="112">
        <f t="shared" si="2"/>
        <v>0.3</v>
      </c>
      <c r="H49" s="112">
        <f t="shared" si="2"/>
        <v>0.3</v>
      </c>
    </row>
    <row r="50" spans="1:8" s="8" customFormat="1" ht="20.25" customHeight="1">
      <c r="A50" s="121" t="s">
        <v>32</v>
      </c>
      <c r="B50" s="20"/>
      <c r="C50" s="116" t="s">
        <v>17</v>
      </c>
      <c r="D50" s="116" t="s">
        <v>120</v>
      </c>
      <c r="E50" s="100">
        <v>9900024070</v>
      </c>
      <c r="F50" s="110" t="s">
        <v>105</v>
      </c>
      <c r="G50" s="112">
        <v>0.3</v>
      </c>
      <c r="H50" s="112">
        <v>0.3</v>
      </c>
    </row>
    <row r="51" spans="1:8" s="8" customFormat="1" ht="24">
      <c r="A51" s="113" t="s">
        <v>6</v>
      </c>
      <c r="B51" s="20"/>
      <c r="C51" s="114" t="s">
        <v>10</v>
      </c>
      <c r="D51" s="114" t="s">
        <v>33</v>
      </c>
      <c r="E51" s="122"/>
      <c r="F51" s="116"/>
      <c r="G51" s="115">
        <f>G62+G78+G56+G52</f>
        <v>2548.1600000000003</v>
      </c>
      <c r="H51" s="115">
        <f>H62+H78+H56+H52</f>
        <v>1533.36</v>
      </c>
    </row>
    <row r="52" spans="1:8" s="8" customFormat="1" ht="18.75" customHeight="1">
      <c r="A52" s="149" t="s">
        <v>157</v>
      </c>
      <c r="B52" s="20"/>
      <c r="C52" s="114" t="s">
        <v>10</v>
      </c>
      <c r="D52" s="114" t="s">
        <v>8</v>
      </c>
      <c r="E52" s="122"/>
      <c r="F52" s="116"/>
      <c r="G52" s="115">
        <f aca="true" t="shared" si="3" ref="G52:H54">G53</f>
        <v>303.5</v>
      </c>
      <c r="H52" s="115">
        <f t="shared" si="3"/>
        <v>303.5</v>
      </c>
    </row>
    <row r="53" spans="1:8" s="8" customFormat="1" ht="18.75" customHeight="1">
      <c r="A53" s="138" t="s">
        <v>98</v>
      </c>
      <c r="B53" s="20"/>
      <c r="C53" s="116" t="s">
        <v>10</v>
      </c>
      <c r="D53" s="116" t="s">
        <v>8</v>
      </c>
      <c r="E53" s="100">
        <v>9900000000</v>
      </c>
      <c r="F53" s="116"/>
      <c r="G53" s="112">
        <f t="shared" si="3"/>
        <v>303.5</v>
      </c>
      <c r="H53" s="112">
        <f t="shared" si="3"/>
        <v>303.5</v>
      </c>
    </row>
    <row r="54" spans="1:8" s="22" customFormat="1" ht="24.75" customHeight="1">
      <c r="A54" s="150" t="s">
        <v>158</v>
      </c>
      <c r="B54" s="20"/>
      <c r="C54" s="116" t="s">
        <v>10</v>
      </c>
      <c r="D54" s="116" t="s">
        <v>8</v>
      </c>
      <c r="E54" s="100">
        <v>9900009260</v>
      </c>
      <c r="F54" s="116"/>
      <c r="G54" s="112">
        <f t="shared" si="3"/>
        <v>303.5</v>
      </c>
      <c r="H54" s="112">
        <f t="shared" si="3"/>
        <v>303.5</v>
      </c>
    </row>
    <row r="55" spans="1:8" s="8" customFormat="1" ht="24">
      <c r="A55" s="118" t="s">
        <v>122</v>
      </c>
      <c r="B55" s="20"/>
      <c r="C55" s="116" t="s">
        <v>10</v>
      </c>
      <c r="D55" s="116" t="s">
        <v>8</v>
      </c>
      <c r="E55" s="100">
        <v>9900009260</v>
      </c>
      <c r="F55" s="116" t="s">
        <v>102</v>
      </c>
      <c r="G55" s="112">
        <v>303.5</v>
      </c>
      <c r="H55" s="112">
        <v>303.5</v>
      </c>
    </row>
    <row r="56" spans="1:8" s="8" customFormat="1" ht="17.25" customHeight="1">
      <c r="A56" s="105" t="s">
        <v>95</v>
      </c>
      <c r="B56" s="13"/>
      <c r="C56" s="114" t="s">
        <v>10</v>
      </c>
      <c r="D56" s="114" t="s">
        <v>9</v>
      </c>
      <c r="E56" s="122"/>
      <c r="F56" s="116"/>
      <c r="G56" s="115">
        <f>G57</f>
        <v>613.5</v>
      </c>
      <c r="H56" s="115">
        <f>H57</f>
        <v>355.43</v>
      </c>
    </row>
    <row r="57" spans="1:8" s="8" customFormat="1" ht="15.75" customHeight="1">
      <c r="A57" s="109" t="s">
        <v>98</v>
      </c>
      <c r="B57" s="14"/>
      <c r="C57" s="116" t="s">
        <v>10</v>
      </c>
      <c r="D57" s="116" t="s">
        <v>9</v>
      </c>
      <c r="E57" s="100">
        <v>9900000000</v>
      </c>
      <c r="F57" s="116"/>
      <c r="G57" s="112">
        <f>G60+G58</f>
        <v>613.5</v>
      </c>
      <c r="H57" s="112">
        <f>H60+H58</f>
        <v>355.43</v>
      </c>
    </row>
    <row r="58" spans="1:8" s="8" customFormat="1" ht="15.75" customHeight="1">
      <c r="A58" s="109" t="s">
        <v>172</v>
      </c>
      <c r="B58" s="14"/>
      <c r="C58" s="116" t="s">
        <v>10</v>
      </c>
      <c r="D58" s="116" t="s">
        <v>9</v>
      </c>
      <c r="E58" s="100">
        <v>9900009270</v>
      </c>
      <c r="F58" s="116"/>
      <c r="G58" s="112">
        <f>G59</f>
        <v>213.5</v>
      </c>
      <c r="H58" s="112">
        <f>H59</f>
        <v>213.5</v>
      </c>
    </row>
    <row r="59" spans="1:8" s="8" customFormat="1" ht="24" customHeight="1">
      <c r="A59" s="118" t="s">
        <v>122</v>
      </c>
      <c r="B59" s="14"/>
      <c r="C59" s="116" t="s">
        <v>10</v>
      </c>
      <c r="D59" s="116" t="s">
        <v>9</v>
      </c>
      <c r="E59" s="100">
        <v>9900009270</v>
      </c>
      <c r="F59" s="116" t="s">
        <v>102</v>
      </c>
      <c r="G59" s="112">
        <v>213.5</v>
      </c>
      <c r="H59" s="112">
        <v>213.5</v>
      </c>
    </row>
    <row r="60" spans="1:8" s="8" customFormat="1" ht="39" customHeight="1">
      <c r="A60" s="109" t="s">
        <v>166</v>
      </c>
      <c r="B60" s="14"/>
      <c r="C60" s="116" t="s">
        <v>10</v>
      </c>
      <c r="D60" s="116" t="s">
        <v>9</v>
      </c>
      <c r="E60" s="100">
        <v>9900049010</v>
      </c>
      <c r="F60" s="116"/>
      <c r="G60" s="112">
        <f>G61</f>
        <v>400</v>
      </c>
      <c r="H60" s="112">
        <f>H61</f>
        <v>141.93</v>
      </c>
    </row>
    <row r="61" spans="1:8" s="8" customFormat="1" ht="15.75" customHeight="1">
      <c r="A61" s="123" t="s">
        <v>103</v>
      </c>
      <c r="B61" s="14"/>
      <c r="C61" s="116" t="s">
        <v>10</v>
      </c>
      <c r="D61" s="116" t="s">
        <v>9</v>
      </c>
      <c r="E61" s="100">
        <v>9900049010</v>
      </c>
      <c r="F61" s="116" t="s">
        <v>104</v>
      </c>
      <c r="G61" s="112">
        <v>400</v>
      </c>
      <c r="H61" s="112">
        <v>141.93</v>
      </c>
    </row>
    <row r="62" spans="1:8" s="8" customFormat="1" ht="18.75" customHeight="1">
      <c r="A62" s="113" t="s">
        <v>21</v>
      </c>
      <c r="B62" s="21"/>
      <c r="C62" s="114" t="s">
        <v>10</v>
      </c>
      <c r="D62" s="114" t="s">
        <v>17</v>
      </c>
      <c r="E62" s="107"/>
      <c r="F62" s="114"/>
      <c r="G62" s="115">
        <f>G63+G66+G69</f>
        <v>1563.7600000000002</v>
      </c>
      <c r="H62" s="115">
        <f>H63+H66+H69</f>
        <v>807.03</v>
      </c>
    </row>
    <row r="63" spans="1:10" s="8" customFormat="1" ht="24" customHeight="1">
      <c r="A63" s="124" t="s">
        <v>213</v>
      </c>
      <c r="B63" s="20"/>
      <c r="C63" s="116" t="s">
        <v>10</v>
      </c>
      <c r="D63" s="116" t="s">
        <v>17</v>
      </c>
      <c r="E63" s="100">
        <v>100000000</v>
      </c>
      <c r="F63" s="116"/>
      <c r="G63" s="112">
        <f>G65+G64</f>
        <v>1283.7600000000002</v>
      </c>
      <c r="H63" s="112">
        <f>H65+H64</f>
        <v>0</v>
      </c>
      <c r="J63" s="152"/>
    </row>
    <row r="64" spans="1:8" s="8" customFormat="1" ht="52.5" customHeight="1">
      <c r="A64" s="104" t="s">
        <v>99</v>
      </c>
      <c r="B64" s="93"/>
      <c r="C64" s="116" t="s">
        <v>10</v>
      </c>
      <c r="D64" s="116" t="s">
        <v>17</v>
      </c>
      <c r="E64" s="100">
        <v>100000000</v>
      </c>
      <c r="F64" s="116" t="s">
        <v>100</v>
      </c>
      <c r="G64" s="112">
        <v>96.87</v>
      </c>
      <c r="H64" s="112">
        <v>0</v>
      </c>
    </row>
    <row r="65" spans="1:8" s="8" customFormat="1" ht="24">
      <c r="A65" s="118" t="s">
        <v>122</v>
      </c>
      <c r="B65" s="20"/>
      <c r="C65" s="116" t="s">
        <v>10</v>
      </c>
      <c r="D65" s="116" t="s">
        <v>17</v>
      </c>
      <c r="E65" s="100">
        <v>100000000</v>
      </c>
      <c r="F65" s="116" t="s">
        <v>102</v>
      </c>
      <c r="G65" s="112">
        <v>1186.89</v>
      </c>
      <c r="H65" s="112">
        <v>0</v>
      </c>
    </row>
    <row r="66" spans="1:8" s="8" customFormat="1" ht="36">
      <c r="A66" s="159" t="s">
        <v>204</v>
      </c>
      <c r="B66" s="20"/>
      <c r="C66" s="116" t="s">
        <v>10</v>
      </c>
      <c r="D66" s="116" t="s">
        <v>17</v>
      </c>
      <c r="E66" s="100">
        <v>300000000</v>
      </c>
      <c r="F66" s="116"/>
      <c r="G66" s="112">
        <f>G67</f>
        <v>280</v>
      </c>
      <c r="H66" s="112">
        <f>H67</f>
        <v>280</v>
      </c>
    </row>
    <row r="67" spans="1:8" s="8" customFormat="1" ht="25.5">
      <c r="A67" s="160" t="s">
        <v>205</v>
      </c>
      <c r="B67" s="20"/>
      <c r="C67" s="116" t="s">
        <v>10</v>
      </c>
      <c r="D67" s="116" t="s">
        <v>17</v>
      </c>
      <c r="E67" s="161" t="s">
        <v>206</v>
      </c>
      <c r="F67" s="116"/>
      <c r="G67" s="112">
        <f>G68</f>
        <v>280</v>
      </c>
      <c r="H67" s="112">
        <f>H68</f>
        <v>280</v>
      </c>
    </row>
    <row r="68" spans="1:8" s="8" customFormat="1" ht="24">
      <c r="A68" s="118" t="s">
        <v>122</v>
      </c>
      <c r="B68" s="20"/>
      <c r="C68" s="116" t="s">
        <v>10</v>
      </c>
      <c r="D68" s="116" t="s">
        <v>17</v>
      </c>
      <c r="E68" s="161" t="s">
        <v>206</v>
      </c>
      <c r="F68" s="116" t="s">
        <v>102</v>
      </c>
      <c r="G68" s="112">
        <v>280</v>
      </c>
      <c r="H68" s="112">
        <v>280</v>
      </c>
    </row>
    <row r="69" spans="1:8" s="8" customFormat="1" ht="17.25" customHeight="1">
      <c r="A69" s="162" t="s">
        <v>98</v>
      </c>
      <c r="B69" s="20"/>
      <c r="C69" s="116" t="s">
        <v>10</v>
      </c>
      <c r="D69" s="116" t="s">
        <v>17</v>
      </c>
      <c r="E69" s="100">
        <v>9900000000</v>
      </c>
      <c r="F69" s="116"/>
      <c r="G69" s="112">
        <f>G70+G74+G72+G76</f>
        <v>0</v>
      </c>
      <c r="H69" s="112">
        <f>H70+H74+H72+H76</f>
        <v>527.03</v>
      </c>
    </row>
    <row r="70" spans="1:8" s="8" customFormat="1" ht="12.75" customHeight="1">
      <c r="A70" s="148" t="s">
        <v>207</v>
      </c>
      <c r="B70" s="20"/>
      <c r="C70" s="116" t="s">
        <v>10</v>
      </c>
      <c r="D70" s="116" t="s">
        <v>17</v>
      </c>
      <c r="E70" s="100">
        <v>9900060010</v>
      </c>
      <c r="F70" s="116"/>
      <c r="G70" s="112">
        <f>G71</f>
        <v>0</v>
      </c>
      <c r="H70" s="112">
        <f>H71</f>
        <v>100</v>
      </c>
    </row>
    <row r="71" spans="1:8" s="8" customFormat="1" ht="24">
      <c r="A71" s="118" t="s">
        <v>208</v>
      </c>
      <c r="B71" s="20"/>
      <c r="C71" s="116" t="s">
        <v>10</v>
      </c>
      <c r="D71" s="116" t="s">
        <v>17</v>
      </c>
      <c r="E71" s="100">
        <v>9900060010</v>
      </c>
      <c r="F71" s="116" t="s">
        <v>102</v>
      </c>
      <c r="G71" s="112">
        <v>0</v>
      </c>
      <c r="H71" s="112">
        <v>100</v>
      </c>
    </row>
    <row r="72" spans="1:8" s="8" customFormat="1" ht="15.75" customHeight="1">
      <c r="A72" s="163" t="s">
        <v>209</v>
      </c>
      <c r="B72" s="20"/>
      <c r="C72" s="116" t="s">
        <v>10</v>
      </c>
      <c r="D72" s="116" t="s">
        <v>17</v>
      </c>
      <c r="E72" s="100">
        <v>9900060020</v>
      </c>
      <c r="F72" s="116"/>
      <c r="G72" s="112">
        <f>G73</f>
        <v>0</v>
      </c>
      <c r="H72" s="112">
        <f>H73</f>
        <v>171.16</v>
      </c>
    </row>
    <row r="73" spans="1:8" s="8" customFormat="1" ht="24">
      <c r="A73" s="118" t="s">
        <v>208</v>
      </c>
      <c r="B73" s="20"/>
      <c r="C73" s="116" t="s">
        <v>10</v>
      </c>
      <c r="D73" s="116" t="s">
        <v>17</v>
      </c>
      <c r="E73" s="100">
        <v>9900060020</v>
      </c>
      <c r="F73" s="116" t="s">
        <v>102</v>
      </c>
      <c r="G73" s="112">
        <v>0</v>
      </c>
      <c r="H73" s="112">
        <v>171.16</v>
      </c>
    </row>
    <row r="74" spans="1:8" s="8" customFormat="1" ht="12.75">
      <c r="A74" s="150" t="s">
        <v>211</v>
      </c>
      <c r="B74" s="20"/>
      <c r="C74" s="125" t="s">
        <v>10</v>
      </c>
      <c r="D74" s="125" t="s">
        <v>17</v>
      </c>
      <c r="E74" s="100">
        <v>9900060040</v>
      </c>
      <c r="F74" s="125"/>
      <c r="G74" s="164">
        <f>G75</f>
        <v>0</v>
      </c>
      <c r="H74" s="164">
        <f>H75</f>
        <v>20</v>
      </c>
    </row>
    <row r="75" spans="1:8" s="8" customFormat="1" ht="24">
      <c r="A75" s="118" t="s">
        <v>208</v>
      </c>
      <c r="B75" s="20"/>
      <c r="C75" s="125" t="s">
        <v>10</v>
      </c>
      <c r="D75" s="125" t="s">
        <v>17</v>
      </c>
      <c r="E75" s="100">
        <v>9900060040</v>
      </c>
      <c r="F75" s="116" t="s">
        <v>102</v>
      </c>
      <c r="G75" s="112">
        <v>0</v>
      </c>
      <c r="H75" s="112">
        <v>20</v>
      </c>
    </row>
    <row r="76" spans="1:8" s="8" customFormat="1" ht="12.75">
      <c r="A76" s="148" t="s">
        <v>210</v>
      </c>
      <c r="B76" s="20"/>
      <c r="C76" s="125" t="s">
        <v>10</v>
      </c>
      <c r="D76" s="125" t="s">
        <v>17</v>
      </c>
      <c r="E76" s="100">
        <v>9900060050</v>
      </c>
      <c r="F76" s="125"/>
      <c r="G76" s="164">
        <f>G77</f>
        <v>0</v>
      </c>
      <c r="H76" s="164">
        <f>H77</f>
        <v>235.87</v>
      </c>
    </row>
    <row r="77" spans="1:8" s="8" customFormat="1" ht="24">
      <c r="A77" s="118" t="s">
        <v>208</v>
      </c>
      <c r="B77" s="20"/>
      <c r="C77" s="125" t="s">
        <v>10</v>
      </c>
      <c r="D77" s="125" t="s">
        <v>17</v>
      </c>
      <c r="E77" s="100">
        <v>9900060050</v>
      </c>
      <c r="F77" s="116" t="s">
        <v>102</v>
      </c>
      <c r="G77" s="112">
        <v>0</v>
      </c>
      <c r="H77" s="112">
        <v>235.87</v>
      </c>
    </row>
    <row r="78" spans="1:8" s="8" customFormat="1" ht="14.25" customHeight="1">
      <c r="A78" s="105" t="s">
        <v>72</v>
      </c>
      <c r="B78" s="21"/>
      <c r="C78" s="127" t="s">
        <v>10</v>
      </c>
      <c r="D78" s="127" t="s">
        <v>10</v>
      </c>
      <c r="E78" s="128"/>
      <c r="F78" s="125"/>
      <c r="G78" s="129">
        <f aca="true" t="shared" si="4" ref="G78:H80">G79</f>
        <v>67.4</v>
      </c>
      <c r="H78" s="129">
        <f t="shared" si="4"/>
        <v>67.4</v>
      </c>
    </row>
    <row r="79" spans="1:8" s="8" customFormat="1" ht="12.75">
      <c r="A79" s="109" t="s">
        <v>98</v>
      </c>
      <c r="B79" s="21"/>
      <c r="C79" s="125" t="s">
        <v>10</v>
      </c>
      <c r="D79" s="125" t="s">
        <v>10</v>
      </c>
      <c r="E79" s="100">
        <v>9900000000</v>
      </c>
      <c r="F79" s="125"/>
      <c r="G79" s="126">
        <f t="shared" si="4"/>
        <v>67.4</v>
      </c>
      <c r="H79" s="126">
        <f t="shared" si="4"/>
        <v>67.4</v>
      </c>
    </row>
    <row r="80" spans="1:8" s="8" customFormat="1" ht="60">
      <c r="A80" s="130" t="s">
        <v>111</v>
      </c>
      <c r="B80" s="21"/>
      <c r="C80" s="125" t="s">
        <v>10</v>
      </c>
      <c r="D80" s="125" t="s">
        <v>10</v>
      </c>
      <c r="E80" s="100">
        <v>9900024020</v>
      </c>
      <c r="F80" s="125"/>
      <c r="G80" s="126">
        <f t="shared" si="4"/>
        <v>67.4</v>
      </c>
      <c r="H80" s="126">
        <f t="shared" si="4"/>
        <v>67.4</v>
      </c>
    </row>
    <row r="81" spans="1:8" s="8" customFormat="1" ht="12.75">
      <c r="A81" s="131" t="s">
        <v>32</v>
      </c>
      <c r="B81" s="21"/>
      <c r="C81" s="125" t="s">
        <v>10</v>
      </c>
      <c r="D81" s="125" t="s">
        <v>10</v>
      </c>
      <c r="E81" s="100">
        <v>9900024020</v>
      </c>
      <c r="F81" s="125" t="s">
        <v>105</v>
      </c>
      <c r="G81" s="126">
        <v>67.4</v>
      </c>
      <c r="H81" s="126">
        <v>67.4</v>
      </c>
    </row>
    <row r="82" spans="1:8" s="8" customFormat="1" ht="19.5" customHeight="1">
      <c r="A82" s="132" t="s">
        <v>7</v>
      </c>
      <c r="B82" s="21"/>
      <c r="C82" s="127" t="s">
        <v>16</v>
      </c>
      <c r="D82" s="127" t="s">
        <v>33</v>
      </c>
      <c r="E82" s="133"/>
      <c r="F82" s="134"/>
      <c r="G82" s="135">
        <f aca="true" t="shared" si="5" ref="G82:H85">G83</f>
        <v>329.5</v>
      </c>
      <c r="H82" s="135">
        <f t="shared" si="5"/>
        <v>329.5</v>
      </c>
    </row>
    <row r="83" spans="1:8" s="22" customFormat="1" ht="17.25" customHeight="1">
      <c r="A83" s="132" t="s">
        <v>18</v>
      </c>
      <c r="B83" s="20"/>
      <c r="C83" s="136">
        <v>10</v>
      </c>
      <c r="D83" s="136" t="s">
        <v>8</v>
      </c>
      <c r="E83" s="137"/>
      <c r="F83" s="136"/>
      <c r="G83" s="135">
        <f t="shared" si="5"/>
        <v>329.5</v>
      </c>
      <c r="H83" s="135">
        <f t="shared" si="5"/>
        <v>329.5</v>
      </c>
    </row>
    <row r="84" spans="1:8" s="22" customFormat="1" ht="12.75">
      <c r="A84" s="109" t="s">
        <v>98</v>
      </c>
      <c r="B84" s="20"/>
      <c r="C84" s="102">
        <v>10</v>
      </c>
      <c r="D84" s="102" t="s">
        <v>8</v>
      </c>
      <c r="E84" s="100">
        <v>9900000000</v>
      </c>
      <c r="F84" s="102"/>
      <c r="G84" s="103">
        <f t="shared" si="5"/>
        <v>329.5</v>
      </c>
      <c r="H84" s="103">
        <f t="shared" si="5"/>
        <v>329.5</v>
      </c>
    </row>
    <row r="85" spans="1:8" s="8" customFormat="1" ht="36">
      <c r="A85" s="101" t="s">
        <v>107</v>
      </c>
      <c r="B85" s="20"/>
      <c r="C85" s="102" t="s">
        <v>16</v>
      </c>
      <c r="D85" s="102" t="s">
        <v>8</v>
      </c>
      <c r="E85" s="141">
        <v>9900010490</v>
      </c>
      <c r="F85" s="102"/>
      <c r="G85" s="103">
        <f t="shared" si="5"/>
        <v>329.5</v>
      </c>
      <c r="H85" s="146">
        <f t="shared" si="5"/>
        <v>329.5</v>
      </c>
    </row>
    <row r="86" spans="1:8" s="8" customFormat="1" ht="12.75">
      <c r="A86" s="104" t="s">
        <v>108</v>
      </c>
      <c r="B86" s="20"/>
      <c r="C86" s="102" t="s">
        <v>16</v>
      </c>
      <c r="D86" s="102" t="s">
        <v>8</v>
      </c>
      <c r="E86" s="141">
        <v>9900010490</v>
      </c>
      <c r="F86" s="102">
        <v>300</v>
      </c>
      <c r="G86" s="103">
        <v>329.5</v>
      </c>
      <c r="H86" s="146">
        <v>329.5</v>
      </c>
    </row>
    <row r="87" spans="1:8" s="8" customFormat="1" ht="12.75">
      <c r="A87" s="132" t="s">
        <v>96</v>
      </c>
      <c r="B87" s="20"/>
      <c r="C87" s="142">
        <v>99</v>
      </c>
      <c r="D87" s="143" t="s">
        <v>33</v>
      </c>
      <c r="E87" s="142"/>
      <c r="F87" s="142"/>
      <c r="G87" s="144">
        <f>G88</f>
        <v>237</v>
      </c>
      <c r="H87" s="144">
        <f>H88</f>
        <v>438</v>
      </c>
    </row>
    <row r="88" spans="1:8" ht="12.75">
      <c r="A88" s="132" t="s">
        <v>96</v>
      </c>
      <c r="B88" s="20"/>
      <c r="C88" s="142">
        <v>99</v>
      </c>
      <c r="D88" s="142">
        <v>99</v>
      </c>
      <c r="E88" s="142"/>
      <c r="F88" s="142"/>
      <c r="G88" s="144">
        <f>G89</f>
        <v>237</v>
      </c>
      <c r="H88" s="144">
        <f>H89</f>
        <v>438</v>
      </c>
    </row>
    <row r="89" spans="1:8" ht="12.75">
      <c r="A89" s="101" t="s">
        <v>96</v>
      </c>
      <c r="B89" s="20"/>
      <c r="C89" s="145">
        <v>99</v>
      </c>
      <c r="D89" s="145">
        <v>99</v>
      </c>
      <c r="E89" s="100">
        <v>9900099990</v>
      </c>
      <c r="F89" s="145">
        <v>800</v>
      </c>
      <c r="G89" s="146">
        <v>237</v>
      </c>
      <c r="H89" s="146">
        <v>438</v>
      </c>
    </row>
  </sheetData>
  <sheetProtection/>
  <mergeCells count="14">
    <mergeCell ref="A7:H7"/>
    <mergeCell ref="F10:F11"/>
    <mergeCell ref="E10:E11"/>
    <mergeCell ref="D10:D11"/>
    <mergeCell ref="E9:G9"/>
    <mergeCell ref="C10:C11"/>
    <mergeCell ref="B10:B11"/>
    <mergeCell ref="G10:H10"/>
    <mergeCell ref="A1:H1"/>
    <mergeCell ref="A2:H2"/>
    <mergeCell ref="A3:H3"/>
    <mergeCell ref="A4:H4"/>
    <mergeCell ref="A5:H5"/>
    <mergeCell ref="A10:A11"/>
  </mergeCells>
  <printOptions/>
  <pageMargins left="0.7086614173228347" right="0.7086614173228347" top="0.1968503937007874" bottom="0.1968503937007874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Normal="75" zoomScaleSheetLayoutView="100" zoomScalePageLayoutView="0" workbookViewId="0" topLeftCell="A1">
      <selection activeCell="G5" sqref="G5:H5"/>
    </sheetView>
  </sheetViews>
  <sheetFormatPr defaultColWidth="8.00390625" defaultRowHeight="12.75" outlineLevelCol="1"/>
  <cols>
    <col min="1" max="4" width="3.875" style="50" bestFit="1" customWidth="1"/>
    <col min="5" max="5" width="10.125" style="51" customWidth="1"/>
    <col min="6" max="6" width="0.74609375" style="52" hidden="1" customWidth="1"/>
    <col min="7" max="7" width="55.875" style="74" customWidth="1"/>
    <col min="8" max="8" width="10.25390625" style="53" customWidth="1"/>
    <col min="9" max="9" width="14.125" style="53" hidden="1" customWidth="1"/>
    <col min="10" max="10" width="18.25390625" style="53" hidden="1" customWidth="1" outlineLevel="1"/>
    <col min="11" max="11" width="23.00390625" style="53" hidden="1" customWidth="1" outlineLevel="1"/>
    <col min="12" max="12" width="17.25390625" style="53" hidden="1" customWidth="1"/>
    <col min="13" max="13" width="13.125" style="53" hidden="1" customWidth="1"/>
    <col min="14" max="16" width="17.125" style="53" hidden="1" customWidth="1"/>
    <col min="17" max="17" width="8.00390625" style="53" hidden="1" customWidth="1"/>
    <col min="18" max="25" width="8.00390625" style="53" customWidth="1"/>
    <col min="26" max="26" width="82.875" style="53" bestFit="1" customWidth="1"/>
    <col min="27" max="16384" width="8.00390625" style="53" customWidth="1"/>
  </cols>
  <sheetData>
    <row r="1" spans="7:8" ht="11.25" customHeight="1">
      <c r="G1" s="177" t="s">
        <v>36</v>
      </c>
      <c r="H1" s="177"/>
    </row>
    <row r="2" spans="7:8" ht="11.25" customHeight="1">
      <c r="G2" s="177" t="s">
        <v>82</v>
      </c>
      <c r="H2" s="177"/>
    </row>
    <row r="3" spans="7:8" ht="11.25" customHeight="1">
      <c r="G3" s="177" t="s">
        <v>182</v>
      </c>
      <c r="H3" s="177"/>
    </row>
    <row r="4" spans="7:8" ht="11.25" customHeight="1">
      <c r="G4" s="177" t="s">
        <v>175</v>
      </c>
      <c r="H4" s="177"/>
    </row>
    <row r="5" spans="7:8" ht="11.25" customHeight="1">
      <c r="G5" s="167" t="s">
        <v>214</v>
      </c>
      <c r="H5" s="167"/>
    </row>
    <row r="6" spans="7:8" ht="11.25" customHeight="1">
      <c r="G6" s="83"/>
      <c r="H6" s="83"/>
    </row>
    <row r="7" spans="7:8" ht="11.25" customHeight="1">
      <c r="G7" s="177"/>
      <c r="H7" s="177"/>
    </row>
    <row r="8" spans="1:8" ht="12.75" customHeight="1">
      <c r="A8" s="184" t="s">
        <v>47</v>
      </c>
      <c r="B8" s="184"/>
      <c r="C8" s="184"/>
      <c r="D8" s="184"/>
      <c r="E8" s="184"/>
      <c r="F8" s="184"/>
      <c r="G8" s="184"/>
      <c r="H8" s="184"/>
    </row>
    <row r="9" spans="1:16" ht="12.75" customHeight="1">
      <c r="A9" s="178" t="s">
        <v>183</v>
      </c>
      <c r="B9" s="178"/>
      <c r="C9" s="178"/>
      <c r="D9" s="178"/>
      <c r="E9" s="178"/>
      <c r="F9" s="178"/>
      <c r="G9" s="178"/>
      <c r="H9" s="178"/>
      <c r="I9" s="54"/>
      <c r="K9" s="54"/>
      <c r="M9" s="54"/>
      <c r="O9" s="54"/>
      <c r="P9" s="54" t="s">
        <v>48</v>
      </c>
    </row>
    <row r="10" spans="1:16" ht="10.5" customHeight="1">
      <c r="A10" s="46"/>
      <c r="B10" s="46"/>
      <c r="C10" s="46"/>
      <c r="D10" s="46"/>
      <c r="E10" s="46"/>
      <c r="F10" s="46"/>
      <c r="G10" s="46"/>
      <c r="H10" s="46"/>
      <c r="I10" s="54"/>
      <c r="K10" s="54"/>
      <c r="M10" s="54"/>
      <c r="O10" s="54"/>
      <c r="P10" s="54"/>
    </row>
    <row r="11" spans="1:16" s="56" customFormat="1" ht="10.5" customHeight="1">
      <c r="A11" s="183"/>
      <c r="B11" s="183"/>
      <c r="C11" s="183"/>
      <c r="D11" s="183"/>
      <c r="E11" s="183"/>
      <c r="F11" s="183"/>
      <c r="G11" s="183"/>
      <c r="H11" s="183"/>
      <c r="I11" s="55"/>
      <c r="K11" s="55"/>
      <c r="M11" s="55"/>
      <c r="O11" s="55"/>
      <c r="P11" s="55"/>
    </row>
    <row r="12" spans="1:16" s="60" customFormat="1" ht="57.75" customHeight="1">
      <c r="A12" s="179" t="s">
        <v>49</v>
      </c>
      <c r="B12" s="180"/>
      <c r="C12" s="180"/>
      <c r="D12" s="180"/>
      <c r="E12" s="180"/>
      <c r="F12" s="57"/>
      <c r="G12" s="147" t="s">
        <v>23</v>
      </c>
      <c r="H12" s="58" t="s">
        <v>81</v>
      </c>
      <c r="I12" s="59" t="s">
        <v>0</v>
      </c>
      <c r="J12" s="59" t="s">
        <v>0</v>
      </c>
      <c r="K12" s="59" t="s">
        <v>50</v>
      </c>
      <c r="L12" s="59" t="s">
        <v>0</v>
      </c>
      <c r="M12" s="59" t="s">
        <v>51</v>
      </c>
      <c r="N12" s="59" t="s">
        <v>0</v>
      </c>
      <c r="O12" s="59" t="s">
        <v>0</v>
      </c>
      <c r="P12" s="59" t="s">
        <v>0</v>
      </c>
    </row>
    <row r="13" spans="1:8" s="60" customFormat="1" ht="12.75">
      <c r="A13" s="181">
        <v>1</v>
      </c>
      <c r="B13" s="182"/>
      <c r="C13" s="182"/>
      <c r="D13" s="182"/>
      <c r="E13" s="182"/>
      <c r="F13" s="61"/>
      <c r="G13" s="62">
        <v>2</v>
      </c>
      <c r="H13" s="63">
        <v>3</v>
      </c>
    </row>
    <row r="14" spans="1:17" s="67" customFormat="1" ht="25.5">
      <c r="A14" s="176" t="s">
        <v>124</v>
      </c>
      <c r="B14" s="176"/>
      <c r="C14" s="176"/>
      <c r="D14" s="176"/>
      <c r="E14" s="176"/>
      <c r="F14" s="176"/>
      <c r="G14" s="64" t="s">
        <v>52</v>
      </c>
      <c r="H14" s="65">
        <f>H15</f>
        <v>0</v>
      </c>
      <c r="I14" s="66" t="e">
        <v>#REF!</v>
      </c>
      <c r="J14" s="66" t="e">
        <v>#REF!</v>
      </c>
      <c r="K14" s="66" t="e">
        <v>#REF!</v>
      </c>
      <c r="L14" s="66" t="e">
        <v>#REF!</v>
      </c>
      <c r="M14" s="66" t="e">
        <v>#REF!</v>
      </c>
      <c r="N14" s="66" t="e">
        <v>#REF!</v>
      </c>
      <c r="O14" s="66" t="e">
        <v>#REF!</v>
      </c>
      <c r="P14" s="66" t="e">
        <v>#REF!</v>
      </c>
      <c r="Q14" s="67" t="e">
        <v>#REF!</v>
      </c>
    </row>
    <row r="15" spans="1:19" s="60" customFormat="1" ht="25.5" customHeight="1">
      <c r="A15" s="176" t="s">
        <v>125</v>
      </c>
      <c r="B15" s="176"/>
      <c r="C15" s="176"/>
      <c r="D15" s="176"/>
      <c r="E15" s="176"/>
      <c r="F15" s="176"/>
      <c r="G15" s="68" t="s">
        <v>53</v>
      </c>
      <c r="H15" s="69">
        <f>H16+H20</f>
        <v>0</v>
      </c>
      <c r="I15" s="70"/>
      <c r="J15" s="70"/>
      <c r="K15" s="70"/>
      <c r="L15" s="70"/>
      <c r="M15" s="70"/>
      <c r="N15" s="70"/>
      <c r="O15" s="70"/>
      <c r="P15" s="70"/>
      <c r="Q15" s="67"/>
      <c r="S15" s="67"/>
    </row>
    <row r="16" spans="1:16" s="67" customFormat="1" ht="12.75">
      <c r="A16" s="176" t="s">
        <v>126</v>
      </c>
      <c r="B16" s="176"/>
      <c r="C16" s="176"/>
      <c r="D16" s="176"/>
      <c r="E16" s="176"/>
      <c r="F16" s="176"/>
      <c r="G16" s="68" t="s">
        <v>54</v>
      </c>
      <c r="H16" s="69">
        <f>H17</f>
        <v>-10501.1</v>
      </c>
      <c r="I16" s="66"/>
      <c r="J16" s="66"/>
      <c r="K16" s="66"/>
      <c r="L16" s="66"/>
      <c r="M16" s="66"/>
      <c r="N16" s="66"/>
      <c r="O16" s="66"/>
      <c r="P16" s="66"/>
    </row>
    <row r="17" spans="1:19" s="60" customFormat="1" ht="12.75">
      <c r="A17" s="175" t="s">
        <v>127</v>
      </c>
      <c r="B17" s="175"/>
      <c r="C17" s="175"/>
      <c r="D17" s="175"/>
      <c r="E17" s="175"/>
      <c r="F17" s="175"/>
      <c r="G17" s="71" t="s">
        <v>55</v>
      </c>
      <c r="H17" s="72">
        <f>H18</f>
        <v>-10501.1</v>
      </c>
      <c r="I17" s="70"/>
      <c r="J17" s="70"/>
      <c r="K17" s="70"/>
      <c r="L17" s="70"/>
      <c r="M17" s="70"/>
      <c r="N17" s="70"/>
      <c r="O17" s="70"/>
      <c r="P17" s="70"/>
      <c r="Q17" s="67"/>
      <c r="S17" s="67"/>
    </row>
    <row r="18" spans="1:19" s="60" customFormat="1" ht="14.25" customHeight="1">
      <c r="A18" s="175" t="s">
        <v>128</v>
      </c>
      <c r="B18" s="175"/>
      <c r="C18" s="175"/>
      <c r="D18" s="175"/>
      <c r="E18" s="175"/>
      <c r="F18" s="175"/>
      <c r="G18" s="71" t="s">
        <v>56</v>
      </c>
      <c r="H18" s="72">
        <f>H19</f>
        <v>-10501.1</v>
      </c>
      <c r="I18" s="70"/>
      <c r="J18" s="70"/>
      <c r="K18" s="70"/>
      <c r="L18" s="70"/>
      <c r="M18" s="70"/>
      <c r="N18" s="70"/>
      <c r="O18" s="70"/>
      <c r="P18" s="70"/>
      <c r="Q18" s="67"/>
      <c r="S18" s="67"/>
    </row>
    <row r="19" spans="1:19" s="60" customFormat="1" ht="25.5">
      <c r="A19" s="175" t="s">
        <v>129</v>
      </c>
      <c r="B19" s="175"/>
      <c r="C19" s="175"/>
      <c r="D19" s="175"/>
      <c r="E19" s="175"/>
      <c r="F19" s="175"/>
      <c r="G19" s="73" t="s">
        <v>123</v>
      </c>
      <c r="H19" s="72">
        <f>-10501.1</f>
        <v>-10501.1</v>
      </c>
      <c r="I19" s="70"/>
      <c r="J19" s="70"/>
      <c r="K19" s="70"/>
      <c r="L19" s="70"/>
      <c r="M19" s="70"/>
      <c r="N19" s="70"/>
      <c r="O19" s="70"/>
      <c r="P19" s="70"/>
      <c r="Q19" s="67"/>
      <c r="S19" s="67"/>
    </row>
    <row r="20" spans="1:19" s="60" customFormat="1" ht="12.75">
      <c r="A20" s="176" t="s">
        <v>130</v>
      </c>
      <c r="B20" s="176"/>
      <c r="C20" s="176"/>
      <c r="D20" s="176"/>
      <c r="E20" s="176"/>
      <c r="F20" s="176"/>
      <c r="G20" s="68" t="s">
        <v>58</v>
      </c>
      <c r="H20" s="69">
        <f>H21</f>
        <v>10501.1</v>
      </c>
      <c r="I20" s="70"/>
      <c r="J20" s="70"/>
      <c r="K20" s="70"/>
      <c r="L20" s="70"/>
      <c r="M20" s="70"/>
      <c r="N20" s="70"/>
      <c r="O20" s="70"/>
      <c r="P20" s="70"/>
      <c r="Q20" s="67"/>
      <c r="S20" s="67"/>
    </row>
    <row r="21" spans="1:16" s="60" customFormat="1" ht="12.75">
      <c r="A21" s="175" t="s">
        <v>131</v>
      </c>
      <c r="B21" s="175"/>
      <c r="C21" s="175"/>
      <c r="D21" s="175"/>
      <c r="E21" s="175"/>
      <c r="F21" s="175"/>
      <c r="G21" s="71" t="s">
        <v>59</v>
      </c>
      <c r="H21" s="72">
        <f>H22</f>
        <v>10501.1</v>
      </c>
      <c r="I21" s="70"/>
      <c r="J21" s="70"/>
      <c r="K21" s="70"/>
      <c r="L21" s="70"/>
      <c r="M21" s="70"/>
      <c r="N21" s="70"/>
      <c r="O21" s="70"/>
      <c r="P21" s="70"/>
    </row>
    <row r="22" spans="1:19" s="60" customFormat="1" ht="14.25" customHeight="1">
      <c r="A22" s="175" t="s">
        <v>132</v>
      </c>
      <c r="B22" s="175"/>
      <c r="C22" s="175"/>
      <c r="D22" s="175"/>
      <c r="E22" s="175"/>
      <c r="F22" s="175"/>
      <c r="G22" s="71" t="s">
        <v>60</v>
      </c>
      <c r="H22" s="72">
        <f>H23</f>
        <v>10501.1</v>
      </c>
      <c r="I22" s="70"/>
      <c r="J22" s="70"/>
      <c r="K22" s="70"/>
      <c r="L22" s="70"/>
      <c r="M22" s="70"/>
      <c r="N22" s="70"/>
      <c r="O22" s="70"/>
      <c r="P22" s="70"/>
      <c r="Q22" s="67"/>
      <c r="S22" s="67"/>
    </row>
    <row r="23" spans="1:19" s="60" customFormat="1" ht="26.25" customHeight="1">
      <c r="A23" s="175" t="s">
        <v>133</v>
      </c>
      <c r="B23" s="175"/>
      <c r="C23" s="175"/>
      <c r="D23" s="175"/>
      <c r="E23" s="175"/>
      <c r="F23" s="175"/>
      <c r="G23" s="73" t="s">
        <v>68</v>
      </c>
      <c r="H23" s="72">
        <f>'Приложение 3'!G12</f>
        <v>10501.1</v>
      </c>
      <c r="I23" s="70"/>
      <c r="J23" s="70"/>
      <c r="K23" s="70"/>
      <c r="L23" s="70"/>
      <c r="M23" s="70"/>
      <c r="N23" s="70"/>
      <c r="O23" s="70"/>
      <c r="P23" s="70"/>
      <c r="Q23" s="67" t="s">
        <v>62</v>
      </c>
      <c r="S23" s="67"/>
    </row>
  </sheetData>
  <sheetProtection/>
  <mergeCells count="21">
    <mergeCell ref="A14:F14"/>
    <mergeCell ref="A12:E12"/>
    <mergeCell ref="A20:F20"/>
    <mergeCell ref="A13:E13"/>
    <mergeCell ref="A11:H11"/>
    <mergeCell ref="A8:H8"/>
    <mergeCell ref="G1:H1"/>
    <mergeCell ref="G2:H2"/>
    <mergeCell ref="G3:H3"/>
    <mergeCell ref="G7:H7"/>
    <mergeCell ref="G5:H5"/>
    <mergeCell ref="A9:H9"/>
    <mergeCell ref="G4:H4"/>
    <mergeCell ref="A23:F23"/>
    <mergeCell ref="A15:F15"/>
    <mergeCell ref="A16:F16"/>
    <mergeCell ref="A17:F17"/>
    <mergeCell ref="A18:F18"/>
    <mergeCell ref="A22:F22"/>
    <mergeCell ref="A21:F21"/>
    <mergeCell ref="A19:F19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4"/>
  <sheetViews>
    <sheetView view="pageBreakPreview" zoomScaleNormal="75" zoomScaleSheetLayoutView="100" zoomScalePageLayoutView="0" workbookViewId="0" topLeftCell="A1">
      <selection activeCell="G5" sqref="G5:R5"/>
    </sheetView>
  </sheetViews>
  <sheetFormatPr defaultColWidth="8.00390625" defaultRowHeight="12.75" outlineLevelCol="1"/>
  <cols>
    <col min="1" max="4" width="3.875" style="50" bestFit="1" customWidth="1"/>
    <col min="5" max="5" width="9.875" style="51" customWidth="1"/>
    <col min="6" max="6" width="0.74609375" style="52" hidden="1" customWidth="1"/>
    <col min="7" max="7" width="55.875" style="74" customWidth="1"/>
    <col min="8" max="8" width="10.25390625" style="53" customWidth="1"/>
    <col min="9" max="9" width="14.125" style="53" hidden="1" customWidth="1"/>
    <col min="10" max="10" width="18.25390625" style="53" hidden="1" customWidth="1" outlineLevel="1"/>
    <col min="11" max="11" width="23.00390625" style="53" hidden="1" customWidth="1" outlineLevel="1"/>
    <col min="12" max="12" width="17.25390625" style="53" hidden="1" customWidth="1"/>
    <col min="13" max="13" width="13.125" style="53" hidden="1" customWidth="1"/>
    <col min="14" max="16" width="17.125" style="53" hidden="1" customWidth="1"/>
    <col min="17" max="17" width="8.00390625" style="53" hidden="1" customWidth="1"/>
    <col min="18" max="18" width="10.125" style="53" customWidth="1"/>
    <col min="19" max="25" width="8.00390625" style="53" customWidth="1"/>
    <col min="26" max="26" width="82.875" style="53" bestFit="1" customWidth="1"/>
    <col min="27" max="16384" width="8.00390625" style="53" customWidth="1"/>
  </cols>
  <sheetData>
    <row r="1" spans="7:18" ht="11.25" customHeight="1">
      <c r="G1" s="177" t="s">
        <v>63</v>
      </c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</row>
    <row r="2" spans="7:18" ht="11.25" customHeight="1">
      <c r="G2" s="177" t="s">
        <v>82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7:18" ht="11.25" customHeight="1">
      <c r="G3" s="177" t="s">
        <v>182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7:18" ht="11.25" customHeight="1">
      <c r="G4" s="177" t="s">
        <v>175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</row>
    <row r="5" spans="7:18" ht="11.25" customHeight="1">
      <c r="G5" s="167" t="s">
        <v>214</v>
      </c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</row>
    <row r="6" spans="7:8" ht="11.25" customHeight="1">
      <c r="G6" s="83"/>
      <c r="H6" s="83"/>
    </row>
    <row r="7" spans="7:8" ht="11.25" customHeight="1">
      <c r="G7" s="177"/>
      <c r="H7" s="177"/>
    </row>
    <row r="8" spans="1:18" ht="12.75" customHeight="1">
      <c r="A8" s="184" t="s">
        <v>47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</row>
    <row r="9" spans="1:18" ht="25.5" customHeight="1">
      <c r="A9" s="178" t="s">
        <v>178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18" ht="10.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16" s="56" customFormat="1" ht="10.5" customHeight="1">
      <c r="A11" s="183"/>
      <c r="B11" s="183"/>
      <c r="C11" s="183"/>
      <c r="D11" s="183"/>
      <c r="E11" s="183"/>
      <c r="F11" s="183"/>
      <c r="G11" s="194"/>
      <c r="H11" s="194"/>
      <c r="I11" s="55"/>
      <c r="K11" s="55"/>
      <c r="M11" s="55"/>
      <c r="O11" s="55"/>
      <c r="P11" s="55"/>
    </row>
    <row r="12" spans="1:18" s="60" customFormat="1" ht="42.75" customHeight="1">
      <c r="A12" s="187" t="s">
        <v>49</v>
      </c>
      <c r="B12" s="188"/>
      <c r="C12" s="188"/>
      <c r="D12" s="188"/>
      <c r="E12" s="188"/>
      <c r="F12" s="57"/>
      <c r="G12" s="185" t="s">
        <v>23</v>
      </c>
      <c r="H12" s="191" t="s">
        <v>81</v>
      </c>
      <c r="I12" s="192"/>
      <c r="J12" s="192"/>
      <c r="K12" s="192"/>
      <c r="L12" s="192"/>
      <c r="M12" s="192"/>
      <c r="N12" s="192"/>
      <c r="O12" s="192"/>
      <c r="P12" s="192"/>
      <c r="Q12" s="192"/>
      <c r="R12" s="193"/>
    </row>
    <row r="13" spans="1:18" s="60" customFormat="1" ht="19.5" customHeight="1">
      <c r="A13" s="189"/>
      <c r="B13" s="190"/>
      <c r="C13" s="190"/>
      <c r="D13" s="190"/>
      <c r="E13" s="190"/>
      <c r="F13" s="57"/>
      <c r="G13" s="186"/>
      <c r="H13" s="58" t="s">
        <v>169</v>
      </c>
      <c r="I13" s="58"/>
      <c r="J13" s="58"/>
      <c r="K13" s="58"/>
      <c r="L13" s="58"/>
      <c r="M13" s="58"/>
      <c r="N13" s="58"/>
      <c r="O13" s="58"/>
      <c r="P13" s="58"/>
      <c r="Q13" s="58"/>
      <c r="R13" s="58" t="s">
        <v>174</v>
      </c>
    </row>
    <row r="14" spans="1:18" s="60" customFormat="1" ht="12.75">
      <c r="A14" s="181">
        <v>1</v>
      </c>
      <c r="B14" s="182"/>
      <c r="C14" s="182"/>
      <c r="D14" s="182"/>
      <c r="E14" s="182"/>
      <c r="F14" s="61"/>
      <c r="G14" s="62">
        <v>2</v>
      </c>
      <c r="H14" s="63">
        <v>3</v>
      </c>
      <c r="I14" s="86"/>
      <c r="J14" s="86"/>
      <c r="K14" s="86"/>
      <c r="L14" s="86"/>
      <c r="M14" s="86"/>
      <c r="N14" s="86"/>
      <c r="O14" s="86"/>
      <c r="P14" s="86"/>
      <c r="Q14" s="86"/>
      <c r="R14" s="91">
        <v>4</v>
      </c>
    </row>
    <row r="15" spans="1:18" s="67" customFormat="1" ht="25.5">
      <c r="A15" s="176" t="s">
        <v>124</v>
      </c>
      <c r="B15" s="176"/>
      <c r="C15" s="176"/>
      <c r="D15" s="176"/>
      <c r="E15" s="176"/>
      <c r="F15" s="176"/>
      <c r="G15" s="68" t="s">
        <v>52</v>
      </c>
      <c r="H15" s="87">
        <f>H16</f>
        <v>0</v>
      </c>
      <c r="I15" s="88" t="e">
        <v>#REF!</v>
      </c>
      <c r="J15" s="88" t="e">
        <v>#REF!</v>
      </c>
      <c r="K15" s="88" t="e">
        <v>#REF!</v>
      </c>
      <c r="L15" s="88" t="e">
        <v>#REF!</v>
      </c>
      <c r="M15" s="88" t="e">
        <v>#REF!</v>
      </c>
      <c r="N15" s="88" t="e">
        <v>#REF!</v>
      </c>
      <c r="O15" s="88" t="e">
        <v>#REF!</v>
      </c>
      <c r="P15" s="88" t="e">
        <v>#REF!</v>
      </c>
      <c r="Q15" s="89" t="e">
        <v>#REF!</v>
      </c>
      <c r="R15" s="87">
        <f>R16</f>
        <v>0</v>
      </c>
    </row>
    <row r="16" spans="1:19" s="60" customFormat="1" ht="25.5" customHeight="1">
      <c r="A16" s="176" t="s">
        <v>125</v>
      </c>
      <c r="B16" s="176"/>
      <c r="C16" s="176"/>
      <c r="D16" s="176"/>
      <c r="E16" s="176"/>
      <c r="F16" s="176"/>
      <c r="G16" s="68" t="s">
        <v>53</v>
      </c>
      <c r="H16" s="69">
        <f>H17+H21</f>
        <v>0</v>
      </c>
      <c r="I16" s="90"/>
      <c r="J16" s="90"/>
      <c r="K16" s="90"/>
      <c r="L16" s="90"/>
      <c r="M16" s="90"/>
      <c r="N16" s="90"/>
      <c r="O16" s="90"/>
      <c r="P16" s="90"/>
      <c r="Q16" s="89"/>
      <c r="R16" s="69">
        <f>R17+R21</f>
        <v>0</v>
      </c>
      <c r="S16" s="67"/>
    </row>
    <row r="17" spans="1:18" s="67" customFormat="1" ht="12.75">
      <c r="A17" s="176" t="s">
        <v>126</v>
      </c>
      <c r="B17" s="176"/>
      <c r="C17" s="176"/>
      <c r="D17" s="176"/>
      <c r="E17" s="176"/>
      <c r="F17" s="176"/>
      <c r="G17" s="68" t="s">
        <v>54</v>
      </c>
      <c r="H17" s="69">
        <f>H18</f>
        <v>-9278.02</v>
      </c>
      <c r="I17" s="88"/>
      <c r="J17" s="88"/>
      <c r="K17" s="88"/>
      <c r="L17" s="88"/>
      <c r="M17" s="88"/>
      <c r="N17" s="88"/>
      <c r="O17" s="88"/>
      <c r="P17" s="88"/>
      <c r="Q17" s="89"/>
      <c r="R17" s="69">
        <f>R18</f>
        <v>-8329.22</v>
      </c>
    </row>
    <row r="18" spans="1:19" s="60" customFormat="1" ht="12.75">
      <c r="A18" s="175" t="s">
        <v>127</v>
      </c>
      <c r="B18" s="175"/>
      <c r="C18" s="175"/>
      <c r="D18" s="175"/>
      <c r="E18" s="175"/>
      <c r="F18" s="175"/>
      <c r="G18" s="71" t="s">
        <v>55</v>
      </c>
      <c r="H18" s="72">
        <f>H19</f>
        <v>-9278.02</v>
      </c>
      <c r="I18" s="90"/>
      <c r="J18" s="90"/>
      <c r="K18" s="90"/>
      <c r="L18" s="90"/>
      <c r="M18" s="90"/>
      <c r="N18" s="90"/>
      <c r="O18" s="90"/>
      <c r="P18" s="90"/>
      <c r="Q18" s="89"/>
      <c r="R18" s="72">
        <f>R19</f>
        <v>-8329.22</v>
      </c>
      <c r="S18" s="67"/>
    </row>
    <row r="19" spans="1:19" s="60" customFormat="1" ht="14.25" customHeight="1">
      <c r="A19" s="175" t="s">
        <v>128</v>
      </c>
      <c r="B19" s="175"/>
      <c r="C19" s="175"/>
      <c r="D19" s="175"/>
      <c r="E19" s="175"/>
      <c r="F19" s="175"/>
      <c r="G19" s="71" t="s">
        <v>56</v>
      </c>
      <c r="H19" s="72">
        <f>H20</f>
        <v>-9278.02</v>
      </c>
      <c r="I19" s="90"/>
      <c r="J19" s="90"/>
      <c r="K19" s="90"/>
      <c r="L19" s="90"/>
      <c r="M19" s="90"/>
      <c r="N19" s="90"/>
      <c r="O19" s="90"/>
      <c r="P19" s="90"/>
      <c r="Q19" s="89"/>
      <c r="R19" s="72">
        <f>R20</f>
        <v>-8329.22</v>
      </c>
      <c r="S19" s="67"/>
    </row>
    <row r="20" spans="1:19" s="60" customFormat="1" ht="25.5">
      <c r="A20" s="175" t="s">
        <v>129</v>
      </c>
      <c r="B20" s="175"/>
      <c r="C20" s="175"/>
      <c r="D20" s="175"/>
      <c r="E20" s="175"/>
      <c r="F20" s="175"/>
      <c r="G20" s="73" t="s">
        <v>123</v>
      </c>
      <c r="H20" s="72">
        <f>-9278.02</f>
        <v>-9278.02</v>
      </c>
      <c r="I20" s="90"/>
      <c r="J20" s="90"/>
      <c r="K20" s="90"/>
      <c r="L20" s="90"/>
      <c r="M20" s="90"/>
      <c r="N20" s="90"/>
      <c r="O20" s="90"/>
      <c r="P20" s="90"/>
      <c r="Q20" s="89"/>
      <c r="R20" s="72">
        <f>-8329.22</f>
        <v>-8329.22</v>
      </c>
      <c r="S20" s="67"/>
    </row>
    <row r="21" spans="1:19" s="60" customFormat="1" ht="12.75">
      <c r="A21" s="176" t="s">
        <v>130</v>
      </c>
      <c r="B21" s="176"/>
      <c r="C21" s="176"/>
      <c r="D21" s="176"/>
      <c r="E21" s="176"/>
      <c r="F21" s="176"/>
      <c r="G21" s="68" t="s">
        <v>58</v>
      </c>
      <c r="H21" s="69">
        <f>H22</f>
        <v>9278.02</v>
      </c>
      <c r="I21" s="90"/>
      <c r="J21" s="90"/>
      <c r="K21" s="90"/>
      <c r="L21" s="90"/>
      <c r="M21" s="90"/>
      <c r="N21" s="90"/>
      <c r="O21" s="90"/>
      <c r="P21" s="90"/>
      <c r="Q21" s="89"/>
      <c r="R21" s="69">
        <f>R22</f>
        <v>8329.220000000001</v>
      </c>
      <c r="S21" s="67"/>
    </row>
    <row r="22" spans="1:18" s="60" customFormat="1" ht="12.75">
      <c r="A22" s="175" t="s">
        <v>131</v>
      </c>
      <c r="B22" s="175"/>
      <c r="C22" s="175"/>
      <c r="D22" s="175"/>
      <c r="E22" s="175"/>
      <c r="F22" s="175"/>
      <c r="G22" s="71" t="s">
        <v>59</v>
      </c>
      <c r="H22" s="72">
        <f>H23</f>
        <v>9278.02</v>
      </c>
      <c r="I22" s="90"/>
      <c r="J22" s="90"/>
      <c r="K22" s="90"/>
      <c r="L22" s="90"/>
      <c r="M22" s="90"/>
      <c r="N22" s="90"/>
      <c r="O22" s="90"/>
      <c r="P22" s="90"/>
      <c r="Q22" s="86"/>
      <c r="R22" s="72">
        <f>R23</f>
        <v>8329.220000000001</v>
      </c>
    </row>
    <row r="23" spans="1:19" s="60" customFormat="1" ht="14.25" customHeight="1">
      <c r="A23" s="175" t="s">
        <v>132</v>
      </c>
      <c r="B23" s="175"/>
      <c r="C23" s="175"/>
      <c r="D23" s="175"/>
      <c r="E23" s="175"/>
      <c r="F23" s="175"/>
      <c r="G23" s="71" t="s">
        <v>60</v>
      </c>
      <c r="H23" s="72">
        <f>H24</f>
        <v>9278.02</v>
      </c>
      <c r="I23" s="90"/>
      <c r="J23" s="90"/>
      <c r="K23" s="90"/>
      <c r="L23" s="90"/>
      <c r="M23" s="90"/>
      <c r="N23" s="90"/>
      <c r="O23" s="90"/>
      <c r="P23" s="90"/>
      <c r="Q23" s="89"/>
      <c r="R23" s="72">
        <f>R24</f>
        <v>8329.220000000001</v>
      </c>
      <c r="S23" s="67"/>
    </row>
    <row r="24" spans="1:19" s="60" customFormat="1" ht="26.25" customHeight="1">
      <c r="A24" s="175" t="s">
        <v>133</v>
      </c>
      <c r="B24" s="175"/>
      <c r="C24" s="175"/>
      <c r="D24" s="175"/>
      <c r="E24" s="175"/>
      <c r="F24" s="175"/>
      <c r="G24" s="73" t="s">
        <v>68</v>
      </c>
      <c r="H24" s="72">
        <f>'Приложение 4'!G13</f>
        <v>9278.02</v>
      </c>
      <c r="I24" s="90"/>
      <c r="J24" s="90"/>
      <c r="K24" s="90"/>
      <c r="L24" s="90"/>
      <c r="M24" s="90"/>
      <c r="N24" s="90"/>
      <c r="O24" s="90"/>
      <c r="P24" s="90"/>
      <c r="Q24" s="89" t="s">
        <v>62</v>
      </c>
      <c r="R24" s="72">
        <f>'Приложение 4'!H13</f>
        <v>8329.220000000001</v>
      </c>
      <c r="S24" s="67"/>
    </row>
  </sheetData>
  <sheetProtection/>
  <mergeCells count="23">
    <mergeCell ref="G1:R1"/>
    <mergeCell ref="G2:R2"/>
    <mergeCell ref="G3:R3"/>
    <mergeCell ref="G4:R4"/>
    <mergeCell ref="G5:R5"/>
    <mergeCell ref="A14:E14"/>
    <mergeCell ref="H12:R12"/>
    <mergeCell ref="A9:R9"/>
    <mergeCell ref="A11:H11"/>
    <mergeCell ref="G7:H7"/>
    <mergeCell ref="A8:R8"/>
    <mergeCell ref="G12:G13"/>
    <mergeCell ref="A12:E13"/>
    <mergeCell ref="A15:F15"/>
    <mergeCell ref="A16:F16"/>
    <mergeCell ref="A17:F17"/>
    <mergeCell ref="A24:F24"/>
    <mergeCell ref="A18:F18"/>
    <mergeCell ref="A19:F19"/>
    <mergeCell ref="A20:F20"/>
    <mergeCell ref="A21:F21"/>
    <mergeCell ref="A22:F22"/>
    <mergeCell ref="A23:F23"/>
  </mergeCells>
  <printOptions horizontalCentered="1"/>
  <pageMargins left="0.7874015748031497" right="0.7874015748031497" top="0.1968503937007874" bottom="0.1968503937007874" header="0.5118110236220472" footer="0.5118110236220472"/>
  <pageSetup blackAndWhite="1" fitToHeight="10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3.00390625" style="0" customWidth="1"/>
    <col min="2" max="2" width="20.625" style="0" customWidth="1"/>
    <col min="3" max="3" width="53.625" style="0" customWidth="1"/>
    <col min="4" max="4" width="1.625" style="0" customWidth="1"/>
  </cols>
  <sheetData>
    <row r="1" spans="1:9" s="2" customFormat="1" ht="12" customHeight="1">
      <c r="A1" s="167" t="s">
        <v>69</v>
      </c>
      <c r="B1" s="167"/>
      <c r="C1" s="167"/>
      <c r="D1" s="5"/>
      <c r="E1" s="5"/>
      <c r="F1" s="5"/>
      <c r="G1" s="5"/>
      <c r="H1" s="5"/>
      <c r="I1" s="5"/>
    </row>
    <row r="2" spans="1:9" s="2" customFormat="1" ht="12" customHeight="1">
      <c r="A2" s="167" t="s">
        <v>82</v>
      </c>
      <c r="B2" s="167"/>
      <c r="C2" s="167"/>
      <c r="D2" s="5"/>
      <c r="E2" s="5"/>
      <c r="F2" s="5"/>
      <c r="G2" s="5"/>
      <c r="H2" s="5"/>
      <c r="I2" s="5"/>
    </row>
    <row r="3" spans="1:9" s="2" customFormat="1" ht="12" customHeight="1">
      <c r="A3" s="167" t="s">
        <v>184</v>
      </c>
      <c r="B3" s="167"/>
      <c r="C3" s="167"/>
      <c r="D3" s="5"/>
      <c r="E3" s="5"/>
      <c r="F3" s="5"/>
      <c r="G3" s="5"/>
      <c r="H3" s="5"/>
      <c r="I3" s="5"/>
    </row>
    <row r="4" spans="1:9" s="2" customFormat="1" ht="12" customHeight="1">
      <c r="A4" s="6"/>
      <c r="B4" s="6"/>
      <c r="C4" s="6" t="s">
        <v>175</v>
      </c>
      <c r="D4" s="5"/>
      <c r="E4" s="5"/>
      <c r="F4" s="5"/>
      <c r="G4" s="5"/>
      <c r="H4" s="5"/>
      <c r="I4" s="5"/>
    </row>
    <row r="5" spans="1:9" s="2" customFormat="1" ht="12" customHeight="1">
      <c r="A5" s="6"/>
      <c r="B5" s="6"/>
      <c r="C5" s="6" t="s">
        <v>214</v>
      </c>
      <c r="D5" s="5"/>
      <c r="E5" s="5"/>
      <c r="F5" s="5"/>
      <c r="G5" s="5"/>
      <c r="H5" s="5"/>
      <c r="I5" s="5"/>
    </row>
    <row r="6" spans="1:3" s="2" customFormat="1" ht="12.75" customHeight="1">
      <c r="A6" s="27"/>
      <c r="B6" s="197"/>
      <c r="C6" s="197"/>
    </row>
    <row r="7" spans="1:3" s="2" customFormat="1" ht="16.5" customHeight="1">
      <c r="A7" s="195" t="s">
        <v>113</v>
      </c>
      <c r="B7" s="195"/>
      <c r="C7" s="195"/>
    </row>
    <row r="8" spans="1:3" ht="13.5" customHeight="1">
      <c r="A8" s="28"/>
      <c r="B8" s="196"/>
      <c r="C8" s="196"/>
    </row>
    <row r="9" spans="1:3" s="25" customFormat="1" ht="26.25" customHeight="1">
      <c r="A9" s="170" t="s">
        <v>24</v>
      </c>
      <c r="B9" s="170"/>
      <c r="C9" s="170" t="s">
        <v>156</v>
      </c>
    </row>
    <row r="10" spans="1:3" s="25" customFormat="1" ht="37.5" customHeight="1">
      <c r="A10" s="32" t="s">
        <v>25</v>
      </c>
      <c r="B10" s="32" t="s">
        <v>26</v>
      </c>
      <c r="C10" s="170"/>
    </row>
    <row r="11" spans="1:3" s="25" customFormat="1" ht="10.5" customHeight="1">
      <c r="A11" s="32">
        <v>1</v>
      </c>
      <c r="B11" s="32">
        <v>2</v>
      </c>
      <c r="C11" s="32">
        <v>3</v>
      </c>
    </row>
    <row r="12" spans="1:3" s="25" customFormat="1" ht="25.5" customHeight="1">
      <c r="A12" s="29" t="s">
        <v>34</v>
      </c>
      <c r="B12" s="10"/>
      <c r="C12" s="12" t="s">
        <v>165</v>
      </c>
    </row>
    <row r="13" spans="1:3" s="99" customFormat="1" ht="63.75">
      <c r="A13" s="30" t="s">
        <v>34</v>
      </c>
      <c r="B13" s="9" t="s">
        <v>79</v>
      </c>
      <c r="C13" s="15" t="s">
        <v>136</v>
      </c>
    </row>
    <row r="14" spans="1:3" s="99" customFormat="1" ht="63.75">
      <c r="A14" s="30" t="s">
        <v>34</v>
      </c>
      <c r="B14" s="33" t="s">
        <v>27</v>
      </c>
      <c r="C14" s="15" t="s">
        <v>137</v>
      </c>
    </row>
    <row r="15" spans="1:3" s="99" customFormat="1" ht="76.5">
      <c r="A15" s="30" t="s">
        <v>34</v>
      </c>
      <c r="B15" s="33" t="s">
        <v>28</v>
      </c>
      <c r="C15" s="15" t="s">
        <v>138</v>
      </c>
    </row>
    <row r="16" spans="1:3" s="99" customFormat="1" ht="76.5">
      <c r="A16" s="30" t="s">
        <v>34</v>
      </c>
      <c r="B16" s="33" t="s">
        <v>29</v>
      </c>
      <c r="C16" s="15" t="s">
        <v>134</v>
      </c>
    </row>
    <row r="17" spans="1:3" s="99" customFormat="1" ht="25.5">
      <c r="A17" s="30" t="s">
        <v>34</v>
      </c>
      <c r="B17" s="33" t="s">
        <v>202</v>
      </c>
      <c r="C17" s="15" t="s">
        <v>139</v>
      </c>
    </row>
    <row r="18" spans="1:3" s="99" customFormat="1" ht="25.5">
      <c r="A18" s="30" t="s">
        <v>34</v>
      </c>
      <c r="B18" s="33" t="s">
        <v>74</v>
      </c>
      <c r="C18" s="15" t="s">
        <v>140</v>
      </c>
    </row>
    <row r="19" spans="1:3" s="99" customFormat="1" ht="76.5">
      <c r="A19" s="30" t="s">
        <v>34</v>
      </c>
      <c r="B19" s="33" t="s">
        <v>75</v>
      </c>
      <c r="C19" s="15" t="s">
        <v>141</v>
      </c>
    </row>
    <row r="20" spans="1:3" s="99" customFormat="1" ht="76.5">
      <c r="A20" s="30" t="s">
        <v>34</v>
      </c>
      <c r="B20" s="33" t="s">
        <v>76</v>
      </c>
      <c r="C20" s="34" t="s">
        <v>142</v>
      </c>
    </row>
    <row r="21" spans="1:3" s="99" customFormat="1" ht="76.5">
      <c r="A21" s="30" t="s">
        <v>34</v>
      </c>
      <c r="B21" s="33" t="s">
        <v>77</v>
      </c>
      <c r="C21" s="15" t="s">
        <v>143</v>
      </c>
    </row>
    <row r="22" spans="1:3" s="99" customFormat="1" ht="73.5" customHeight="1">
      <c r="A22" s="30" t="s">
        <v>34</v>
      </c>
      <c r="B22" s="33" t="s">
        <v>78</v>
      </c>
      <c r="C22" s="15" t="s">
        <v>144</v>
      </c>
    </row>
    <row r="23" spans="1:3" s="99" customFormat="1" ht="51">
      <c r="A23" s="30" t="s">
        <v>34</v>
      </c>
      <c r="B23" s="9" t="s">
        <v>80</v>
      </c>
      <c r="C23" s="15" t="s">
        <v>145</v>
      </c>
    </row>
    <row r="24" spans="1:3" s="99" customFormat="1" ht="38.25">
      <c r="A24" s="30" t="s">
        <v>34</v>
      </c>
      <c r="B24" s="33" t="s">
        <v>116</v>
      </c>
      <c r="C24" s="153" t="s">
        <v>146</v>
      </c>
    </row>
    <row r="25" spans="1:3" ht="25.5">
      <c r="A25" s="30" t="s">
        <v>34</v>
      </c>
      <c r="B25" s="33" t="s">
        <v>30</v>
      </c>
      <c r="C25" s="15" t="s">
        <v>147</v>
      </c>
    </row>
    <row r="26" spans="1:3" ht="13.5" customHeight="1">
      <c r="A26" s="30" t="s">
        <v>34</v>
      </c>
      <c r="B26" s="33" t="s">
        <v>31</v>
      </c>
      <c r="C26" s="15" t="s">
        <v>148</v>
      </c>
    </row>
    <row r="27" spans="1:3" ht="25.5">
      <c r="A27" s="79" t="s">
        <v>34</v>
      </c>
      <c r="B27" s="81" t="s">
        <v>187</v>
      </c>
      <c r="C27" s="82" t="s">
        <v>149</v>
      </c>
    </row>
    <row r="28" spans="1:3" s="154" customFormat="1" ht="25.5">
      <c r="A28" s="79" t="s">
        <v>34</v>
      </c>
      <c r="B28" s="81" t="s">
        <v>188</v>
      </c>
      <c r="C28" s="82" t="s">
        <v>150</v>
      </c>
    </row>
    <row r="29" spans="1:3" ht="51">
      <c r="A29" s="79" t="s">
        <v>34</v>
      </c>
      <c r="B29" s="9" t="s">
        <v>189</v>
      </c>
      <c r="C29" s="11" t="s">
        <v>190</v>
      </c>
    </row>
    <row r="30" spans="1:3" ht="24" customHeight="1">
      <c r="A30" s="79" t="s">
        <v>34</v>
      </c>
      <c r="B30" s="9" t="s">
        <v>191</v>
      </c>
      <c r="C30" s="11" t="s">
        <v>192</v>
      </c>
    </row>
    <row r="31" spans="1:3" ht="13.5" customHeight="1">
      <c r="A31" s="79" t="s">
        <v>34</v>
      </c>
      <c r="B31" s="9" t="s">
        <v>193</v>
      </c>
      <c r="C31" s="11" t="s">
        <v>151</v>
      </c>
    </row>
    <row r="32" spans="1:3" ht="38.25">
      <c r="A32" s="97" t="s">
        <v>34</v>
      </c>
      <c r="B32" s="98" t="s">
        <v>194</v>
      </c>
      <c r="C32" s="11" t="s">
        <v>135</v>
      </c>
    </row>
    <row r="33" spans="1:3" ht="63.75">
      <c r="A33" s="79" t="s">
        <v>34</v>
      </c>
      <c r="B33" s="9" t="s">
        <v>195</v>
      </c>
      <c r="C33" s="11" t="s">
        <v>152</v>
      </c>
    </row>
    <row r="34" spans="1:3" ht="25.5">
      <c r="A34" s="79" t="s">
        <v>34</v>
      </c>
      <c r="B34" s="9" t="s">
        <v>196</v>
      </c>
      <c r="C34" s="11" t="s">
        <v>164</v>
      </c>
    </row>
    <row r="35" spans="1:3" s="155" customFormat="1" ht="63.75">
      <c r="A35" s="79" t="s">
        <v>34</v>
      </c>
      <c r="B35" s="94" t="s">
        <v>197</v>
      </c>
      <c r="C35" s="95" t="s">
        <v>153</v>
      </c>
    </row>
    <row r="36" spans="1:3" s="155" customFormat="1" ht="38.25">
      <c r="A36" s="79" t="s">
        <v>34</v>
      </c>
      <c r="B36" s="94" t="s">
        <v>198</v>
      </c>
      <c r="C36" s="95" t="s">
        <v>154</v>
      </c>
    </row>
    <row r="37" spans="1:4" ht="25.5">
      <c r="A37" s="156" t="s">
        <v>34</v>
      </c>
      <c r="B37" s="157" t="s">
        <v>199</v>
      </c>
      <c r="C37" s="82" t="s">
        <v>155</v>
      </c>
      <c r="D37" t="s">
        <v>167</v>
      </c>
    </row>
    <row r="38" spans="1:3" ht="51">
      <c r="A38" s="158" t="s">
        <v>34</v>
      </c>
      <c r="B38" s="157" t="s">
        <v>200</v>
      </c>
      <c r="C38" s="82" t="s">
        <v>173</v>
      </c>
    </row>
    <row r="39" spans="1:3" ht="40.5" customHeight="1">
      <c r="A39" s="79" t="s">
        <v>34</v>
      </c>
      <c r="B39" s="81" t="s">
        <v>201</v>
      </c>
      <c r="C39" s="82" t="s">
        <v>168</v>
      </c>
    </row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mergeCells count="8">
    <mergeCell ref="A9:B9"/>
    <mergeCell ref="C9:C10"/>
    <mergeCell ref="A7:C7"/>
    <mergeCell ref="B8:C8"/>
    <mergeCell ref="B6:C6"/>
    <mergeCell ref="A1:C1"/>
    <mergeCell ref="A2:C2"/>
    <mergeCell ref="A3:C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20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6.625" style="0" customWidth="1"/>
    <col min="2" max="2" width="23.25390625" style="0" customWidth="1"/>
    <col min="3" max="3" width="57.125" style="0" customWidth="1"/>
  </cols>
  <sheetData>
    <row r="1" spans="1:3" ht="12.75">
      <c r="A1" s="3"/>
      <c r="B1" s="3"/>
      <c r="C1" s="4" t="s">
        <v>70</v>
      </c>
    </row>
    <row r="2" spans="1:3" ht="12.75">
      <c r="A2" s="3"/>
      <c r="B2" s="3"/>
      <c r="C2" s="4" t="s">
        <v>82</v>
      </c>
    </row>
    <row r="3" spans="1:3" ht="12.75">
      <c r="A3" s="3"/>
      <c r="B3" s="3"/>
      <c r="C3" s="4" t="s">
        <v>182</v>
      </c>
    </row>
    <row r="4" spans="1:3" ht="12.75">
      <c r="A4" s="3"/>
      <c r="B4" s="3"/>
      <c r="C4" s="4" t="s">
        <v>175</v>
      </c>
    </row>
    <row r="5" spans="1:3" ht="12.75">
      <c r="A5" s="3"/>
      <c r="B5" s="3"/>
      <c r="C5" s="6" t="s">
        <v>216</v>
      </c>
    </row>
    <row r="6" spans="1:3" s="7" customFormat="1" ht="11.25">
      <c r="A6" s="167"/>
      <c r="B6" s="167"/>
      <c r="C6" s="167"/>
    </row>
    <row r="7" spans="1:3" ht="28.5" customHeight="1">
      <c r="A7" s="198" t="s">
        <v>114</v>
      </c>
      <c r="B7" s="198"/>
      <c r="C7" s="198"/>
    </row>
    <row r="9" spans="1:3" s="2" customFormat="1" ht="25.5" customHeight="1">
      <c r="A9" s="75" t="s">
        <v>64</v>
      </c>
      <c r="B9" s="75" t="s">
        <v>65</v>
      </c>
      <c r="C9" s="75" t="s">
        <v>66</v>
      </c>
    </row>
    <row r="10" spans="1:3" s="2" customFormat="1" ht="15" customHeight="1">
      <c r="A10" s="47">
        <v>1</v>
      </c>
      <c r="B10" s="48">
        <v>2</v>
      </c>
      <c r="C10" s="49">
        <v>3</v>
      </c>
    </row>
    <row r="11" spans="1:3" s="31" customFormat="1" ht="14.25" customHeight="1">
      <c r="A11" s="29" t="s">
        <v>34</v>
      </c>
      <c r="B11" s="76"/>
      <c r="C11" s="16" t="s">
        <v>83</v>
      </c>
    </row>
    <row r="12" spans="1:3" s="2" customFormat="1" ht="25.5" customHeight="1">
      <c r="A12" s="30"/>
      <c r="B12" s="77" t="s">
        <v>57</v>
      </c>
      <c r="C12" s="78" t="s">
        <v>67</v>
      </c>
    </row>
    <row r="13" spans="1:3" s="2" customFormat="1" ht="27" customHeight="1">
      <c r="A13" s="30"/>
      <c r="B13" s="77" t="s">
        <v>61</v>
      </c>
      <c r="C13" s="78" t="s">
        <v>68</v>
      </c>
    </row>
  </sheetData>
  <sheetProtection/>
  <mergeCells count="2">
    <mergeCell ref="A7:C7"/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5" sqref="B5:E5"/>
    </sheetView>
  </sheetViews>
  <sheetFormatPr defaultColWidth="9.00390625" defaultRowHeight="12.75"/>
  <cols>
    <col min="1" max="1" width="4.75390625" style="0" customWidth="1"/>
    <col min="2" max="2" width="62.00390625" style="0" customWidth="1"/>
    <col min="3" max="3" width="10.00390625" style="0" customWidth="1"/>
    <col min="4" max="4" width="9.125" style="0" customWidth="1"/>
  </cols>
  <sheetData>
    <row r="1" spans="2:5" s="7" customFormat="1" ht="11.25">
      <c r="B1" s="167" t="s">
        <v>170</v>
      </c>
      <c r="C1" s="167"/>
      <c r="D1" s="167"/>
      <c r="E1" s="167"/>
    </row>
    <row r="2" spans="2:5" s="7" customFormat="1" ht="11.25">
      <c r="B2" s="167" t="s">
        <v>82</v>
      </c>
      <c r="C2" s="167"/>
      <c r="D2" s="167"/>
      <c r="E2" s="167"/>
    </row>
    <row r="3" spans="2:5" s="7" customFormat="1" ht="11.25">
      <c r="B3" s="167" t="s">
        <v>182</v>
      </c>
      <c r="C3" s="167"/>
      <c r="D3" s="167"/>
      <c r="E3" s="167"/>
    </row>
    <row r="4" spans="2:5" s="7" customFormat="1" ht="11.25">
      <c r="B4" s="167" t="s">
        <v>175</v>
      </c>
      <c r="C4" s="167"/>
      <c r="D4" s="167"/>
      <c r="E4" s="167"/>
    </row>
    <row r="5" spans="2:5" s="7" customFormat="1" ht="11.25">
      <c r="B5" s="167" t="s">
        <v>215</v>
      </c>
      <c r="C5" s="167"/>
      <c r="D5" s="167"/>
      <c r="E5" s="167"/>
    </row>
    <row r="6" s="2" customFormat="1" ht="12.75"/>
    <row r="7" spans="1:5" s="2" customFormat="1" ht="27" customHeight="1">
      <c r="A7" s="203" t="s">
        <v>185</v>
      </c>
      <c r="B7" s="203"/>
      <c r="C7" s="203"/>
      <c r="D7" s="203"/>
      <c r="E7" s="203"/>
    </row>
    <row r="8" s="2" customFormat="1" ht="12.75"/>
    <row r="9" spans="2:4" s="7" customFormat="1" ht="11.25">
      <c r="B9" s="167"/>
      <c r="C9" s="167"/>
      <c r="D9" s="167"/>
    </row>
    <row r="10" spans="1:5" s="31" customFormat="1" ht="12.75">
      <c r="A10" s="204" t="s">
        <v>160</v>
      </c>
      <c r="B10" s="205"/>
      <c r="C10" s="199" t="s">
        <v>81</v>
      </c>
      <c r="D10" s="200"/>
      <c r="E10" s="201"/>
    </row>
    <row r="11" spans="1:5" s="31" customFormat="1" ht="12.75">
      <c r="A11" s="206"/>
      <c r="B11" s="207"/>
      <c r="C11" s="36" t="s">
        <v>159</v>
      </c>
      <c r="D11" s="36" t="s">
        <v>169</v>
      </c>
      <c r="E11" s="36" t="s">
        <v>174</v>
      </c>
    </row>
    <row r="12" spans="1:5" s="31" customFormat="1" ht="12.75">
      <c r="A12" s="202" t="s">
        <v>97</v>
      </c>
      <c r="B12" s="202"/>
      <c r="C12" s="40">
        <v>0</v>
      </c>
      <c r="D12" s="40">
        <v>0</v>
      </c>
      <c r="E12" s="40">
        <v>0</v>
      </c>
    </row>
    <row r="13" spans="1:5" s="31" customFormat="1" ht="12.75">
      <c r="A13" s="37" t="s">
        <v>37</v>
      </c>
      <c r="B13" s="36" t="s">
        <v>38</v>
      </c>
      <c r="C13" s="40">
        <v>0</v>
      </c>
      <c r="D13" s="40">
        <v>0</v>
      </c>
      <c r="E13" s="40">
        <v>0</v>
      </c>
    </row>
    <row r="14" spans="1:5" s="2" customFormat="1" ht="12.75">
      <c r="A14" s="38"/>
      <c r="B14" s="39" t="s">
        <v>39</v>
      </c>
      <c r="C14" s="41">
        <v>0</v>
      </c>
      <c r="D14" s="41">
        <v>0</v>
      </c>
      <c r="E14" s="41">
        <v>0</v>
      </c>
    </row>
    <row r="15" spans="1:5" s="2" customFormat="1" ht="12.75">
      <c r="A15" s="38"/>
      <c r="B15" s="39" t="s">
        <v>161</v>
      </c>
      <c r="C15" s="41">
        <v>0</v>
      </c>
      <c r="D15" s="41">
        <v>0</v>
      </c>
      <c r="E15" s="41">
        <v>0</v>
      </c>
    </row>
    <row r="16" spans="1:5" s="31" customFormat="1" ht="25.5">
      <c r="A16" s="37" t="s">
        <v>40</v>
      </c>
      <c r="B16" s="42" t="s">
        <v>41</v>
      </c>
      <c r="C16" s="40">
        <v>0</v>
      </c>
      <c r="D16" s="40">
        <v>0</v>
      </c>
      <c r="E16" s="40">
        <v>0</v>
      </c>
    </row>
    <row r="17" spans="1:5" s="2" customFormat="1" ht="12.75">
      <c r="A17" s="38"/>
      <c r="B17" s="39" t="s">
        <v>39</v>
      </c>
      <c r="C17" s="41">
        <v>0</v>
      </c>
      <c r="D17" s="41">
        <v>0</v>
      </c>
      <c r="E17" s="41">
        <v>0</v>
      </c>
    </row>
    <row r="18" spans="1:5" s="2" customFormat="1" ht="12.75">
      <c r="A18" s="38"/>
      <c r="B18" s="39" t="s">
        <v>161</v>
      </c>
      <c r="C18" s="41">
        <v>0</v>
      </c>
      <c r="D18" s="41">
        <v>0</v>
      </c>
      <c r="E18" s="41">
        <v>0</v>
      </c>
    </row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sheetProtection/>
  <mergeCells count="10">
    <mergeCell ref="C10:E10"/>
    <mergeCell ref="A12:B12"/>
    <mergeCell ref="B1:E1"/>
    <mergeCell ref="B2:E2"/>
    <mergeCell ref="B3:E3"/>
    <mergeCell ref="B4:E4"/>
    <mergeCell ref="B5:E5"/>
    <mergeCell ref="A7:E7"/>
    <mergeCell ref="A10:B11"/>
    <mergeCell ref="B9:D9"/>
  </mergeCells>
  <printOptions/>
  <pageMargins left="0.7874015748031497" right="0.7874015748031497" top="0.1968503937007874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Kaneva-LG</cp:lastModifiedBy>
  <cp:lastPrinted>2018-11-12T07:15:54Z</cp:lastPrinted>
  <dcterms:created xsi:type="dcterms:W3CDTF">2006-11-08T12:26:38Z</dcterms:created>
  <dcterms:modified xsi:type="dcterms:W3CDTF">2019-01-11T09:05:19Z</dcterms:modified>
  <cp:category/>
  <cp:version/>
  <cp:contentType/>
  <cp:contentStatus/>
</cp:coreProperties>
</file>