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definedNames>
    <definedName name="_xlnm.Print_Titles" localSheetId="4">'Приложение 5'!$12:$13</definedName>
    <definedName name="_xlnm.Print_Titles" localSheetId="5">'Приложение6'!$12:$14</definedName>
    <definedName name="_xlnm.Print_Area" localSheetId="4">'Приложение 5'!$A$1:$L$23</definedName>
    <definedName name="_xlnm.Print_Area" localSheetId="5">'Приложение6'!$A$1:$R$24</definedName>
  </definedNames>
  <calcPr fullCalcOnLoad="1"/>
</workbook>
</file>

<file path=xl/sharedStrings.xml><?xml version="1.0" encoding="utf-8"?>
<sst xmlns="http://schemas.openxmlformats.org/spreadsheetml/2006/main" count="1380" uniqueCount="228">
  <si>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</si>
  <si>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</si>
  <si>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</si>
  <si>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</si>
  <si>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</si>
  <si>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</si>
  <si>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</si>
  <si>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</si>
  <si>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</si>
  <si>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</si>
  <si>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</si>
  <si>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</si>
  <si>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</si>
  <si>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</si>
  <si>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</si>
  <si>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</si>
  <si>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</si>
  <si>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</si>
  <si>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</si>
  <si>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</si>
  <si>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</si>
  <si>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</si>
  <si>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</si>
  <si>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</si>
  <si>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</si>
  <si>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</si>
  <si>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</si>
  <si>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</si>
  <si>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</si>
  <si>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</si>
  <si>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</si>
  <si>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</si>
  <si>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</si>
  <si>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</si>
  <si>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</si>
  <si>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</si>
  <si>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</si>
  <si>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</si>
  <si>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</si>
  <si>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</si>
  <si>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</si>
  <si>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</si>
  <si>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</si>
  <si>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</si>
  <si>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</si>
  <si>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</si>
  <si>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</si>
  <si>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</si>
  <si>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</si>
  <si>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</si>
  <si>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</si>
  <si>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</si>
  <si>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</si>
  <si>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</si>
  <si>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</si>
  <si>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</si>
  <si>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</si>
  <si>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</si>
  <si>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01 05 02 01 10 0000 610</t>
  </si>
  <si>
    <t xml:space="preserve"> </t>
  </si>
  <si>
    <t>Приложение 6</t>
  </si>
  <si>
    <t>Код главы</t>
  </si>
  <si>
    <t>Код группы, подгруппы, статьи и вида источников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</si>
  <si>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</si>
  <si>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</si>
  <si>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</si>
  <si>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7</t>
  </si>
  <si>
    <t>Приложение 8</t>
  </si>
  <si>
    <t>13</t>
  </si>
  <si>
    <t>Другие вопросы в области жилищно-коммунального хозяйства</t>
  </si>
  <si>
    <t>Осуществление первичного воинского учета на территориях, где отсутствуют военные комиссариаты</t>
  </si>
  <si>
    <t>11</t>
  </si>
  <si>
    <t>08</t>
  </si>
  <si>
    <t>Культура</t>
  </si>
  <si>
    <t>Физическая культура и спорт</t>
  </si>
  <si>
    <t>1 14 02052 10 0000 410</t>
  </si>
  <si>
    <t>1 14 02052 10 0000 440</t>
  </si>
  <si>
    <t>1 14 02053 10 0000 410</t>
  </si>
  <si>
    <t>1 14 02053 10 0000 440</t>
  </si>
  <si>
    <t>1 14 06025 10 0000 430</t>
  </si>
  <si>
    <t xml:space="preserve">Культура, кинематография </t>
  </si>
  <si>
    <t>Сумма (тыс. рублей)</t>
  </si>
  <si>
    <t>к решению Совета сельского поселения "Сизябск"</t>
  </si>
  <si>
    <t>Администрация сельского поселения «Сизябск»</t>
  </si>
  <si>
    <t>1.1. Перечень подлежащих предоставлению муниципальных гарантий сельского поселения "Сизябск"</t>
  </si>
  <si>
    <t>1.2. Общий объем бюджетных ассигнований, предусмотренных на исполнение муниципальных гарантий сельского поселения "Сизябск" по возможным гарантийным случаям</t>
  </si>
  <si>
    <t>Исполнение муниципальных гарантий сельского поселения "Сизябск"</t>
  </si>
  <si>
    <t>За счет источников финансирования дефицита бюджета сельского поселения "Сизябск"</t>
  </si>
  <si>
    <t>За счет расходов бюджета сельского поселения "Сизябск"</t>
  </si>
  <si>
    <t>Администрация сельского поселения "Сизябск" ИНН 1119005209 КПП 111901001</t>
  </si>
  <si>
    <t>Выполнение других обязательств государства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</si>
  <si>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</si>
  <si>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</si>
  <si>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</si>
  <si>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</si>
  <si>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</si>
  <si>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Массовый спорт</t>
  </si>
  <si>
    <t>Условно утверждаемые (утвержденные) расходы</t>
  </si>
  <si>
    <t>Приложение 4</t>
  </si>
  <si>
    <t>Приложение 9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</si>
  <si>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</si>
  <si>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</si>
  <si>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</si>
  <si>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 (центральный аппарат)</t>
  </si>
  <si>
    <t>Иные бюджетные ассигнования</t>
  </si>
  <si>
    <t>Социальное обеспечение и иные выплаты населению</t>
  </si>
  <si>
    <t>100</t>
  </si>
  <si>
    <t>200</t>
  </si>
  <si>
    <t>800</t>
  </si>
  <si>
    <t>500</t>
  </si>
  <si>
    <t>Осуществление полномочий Российской Федерации по государственной регистрации актов гражданского состояния</t>
  </si>
  <si>
    <t>Обеспечение мероприятий в сфере культуры</t>
  </si>
  <si>
    <t xml:space="preserve">Обеспечение мероприятий в области  физической культуры и спорта 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</si>
  <si>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</si>
  <si>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</si>
  <si>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Перечень главных администраторов доходов бюджета сельского поселения   "Сизябск"</t>
  </si>
  <si>
    <t>Перечень главных администраторов источников финансирования дефицита бюджета сельского поселения "Сизябск"</t>
  </si>
  <si>
    <t>Пенсии за выслугу лет  лицам, замещавшим должности муниципальной службы и выборные должности в органе местного самоуправления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</si>
  <si>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</si>
  <si>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</si>
  <si>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</si>
  <si>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</si>
  <si>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</si>
  <si>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</si>
  <si>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</si>
  <si>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</si>
  <si>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</si>
  <si>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</si>
  <si>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</si>
  <si>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</si>
  <si>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</si>
  <si>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99 0 00 02030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</si>
  <si>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</si>
  <si>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</si>
  <si>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</si>
  <si>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</si>
  <si>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</si>
  <si>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доходы от оказания платных услуг (работ) получателями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</si>
  <si>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</si>
  <si>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</si>
  <si>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</si>
  <si>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</si>
  <si>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</si>
  <si>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</si>
  <si>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</si>
  <si>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</si>
  <si>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</si>
  <si>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</si>
  <si>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</si>
  <si>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</si>
  <si>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</si>
  <si>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</si>
  <si>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</si>
  <si>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</si>
  <si>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</si>
  <si>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</si>
  <si>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</si>
  <si>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бюджета  сельского поселения "Сизябск"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</si>
  <si>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</si>
  <si>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</si>
  <si>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2019 год</t>
  </si>
  <si>
    <t>Погашение основной суммы долга</t>
  </si>
  <si>
    <t>Категория принципала</t>
  </si>
  <si>
    <t>Наличие права регрессного требования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</si>
  <si>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</si>
  <si>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>Совет сельского поселения «Сизябск»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</si>
  <si>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</si>
  <si>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плановый период 2019 и 2020 годов"</t>
  </si>
  <si>
    <t>2020 год</t>
  </si>
  <si>
    <t>"О бюджете сельского поселения "Сизябск" на 2018 год и</t>
  </si>
  <si>
    <r>
      <t xml:space="preserve">Вид </t>
    </r>
    <r>
      <rPr>
        <b/>
        <sz val="10"/>
        <rFont val="Arial"/>
        <family val="2"/>
      </rPr>
      <t>заимствований</t>
    </r>
  </si>
  <si>
    <t xml:space="preserve">                                                                                                                            Приложение 10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</si>
  <si>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
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</si>
  <si>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</si>
  <si>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сельских поселений на реализацию мероприятий по устойчивому развитию сельских территорий</t>
  </si>
  <si>
    <t>2021 год</t>
  </si>
  <si>
    <t>плановый период 2020 и 2021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</si>
  <si>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2020 и 2021  годов</t>
  </si>
  <si>
    <t>Ведомственная структура расходов бюджета сельского поселения "Сизябск" на плановый период 2020 и 2021  годов</t>
  </si>
  <si>
    <t xml:space="preserve"> финансирования дефицита бюджета сельского поселения "Сизябск" на плановый период 2020 и 2021 годов</t>
  </si>
  <si>
    <t>плановй период 2020 и 2021 годов"</t>
  </si>
  <si>
    <t xml:space="preserve"> "О бюджете сельского поселения "Сизябск"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</si>
  <si>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</si>
  <si>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"Сизябск" на 2019 год</t>
  </si>
  <si>
    <t>"О бюджете сельского поселения "Сизябск" на 2019 год и</t>
  </si>
  <si>
    <t xml:space="preserve"> финансирования дефицита бюджета сельского поселения "Сизябск" на 2019 год</t>
  </si>
  <si>
    <t xml:space="preserve">  "О бюджете сельского поселения "Сизябск" на 2019 год и</t>
  </si>
  <si>
    <t>Программа муниципальных заимствований сельского поселения "Сизябск" на 2019 год и  плановый период 2020 и 2021 годов</t>
  </si>
  <si>
    <t>Программа муниципальных гарантий сельского поселения "Сизябск" в валюте Российской Федерации на 2019 год и плановй период 2020 и 2021 годов</t>
  </si>
  <si>
    <t>1 11 05025 10 0000 120</t>
  </si>
  <si>
    <t>1 11 05035 10 0000 120</t>
  </si>
  <si>
    <t>1 11 08050 10 0000 120</t>
  </si>
  <si>
    <t>1 11 09045 10 0000 120</t>
  </si>
  <si>
    <t>1 13 01995 10 0000 130</t>
  </si>
  <si>
    <t>1 13 02995 10 0000 130</t>
  </si>
  <si>
    <t>1 16 90050 10 0000 140</t>
  </si>
  <si>
    <t>1 17 01050 10 0000 180</t>
  </si>
  <si>
    <t>1 17 05050 10 0000 180</t>
  </si>
  <si>
    <t>2 02 15001 10 0000 150</t>
  </si>
  <si>
    <t>2 02 15002 10 0000 150</t>
  </si>
  <si>
    <t>2 02 25555 10 0000 150</t>
  </si>
  <si>
    <t>2 02 25567 10 0000 150</t>
  </si>
  <si>
    <t>2 02 29999 10 0000 150</t>
  </si>
  <si>
    <t>2 02 35930 10 0000 150</t>
  </si>
  <si>
    <t>2 02 35118 10 0000 150</t>
  </si>
  <si>
    <t>2 02 30024 10 0000 150</t>
  </si>
  <si>
    <t>2 02 40014 10 0000 150</t>
  </si>
  <si>
    <t>2 07 05010 10 0000 150</t>
  </si>
  <si>
    <t>2 07 05020 10 0000 150</t>
  </si>
  <si>
    <t>2 07 05030 10 0000 150</t>
  </si>
  <si>
    <t xml:space="preserve">2 19 35118 10 0000 150
</t>
  </si>
  <si>
    <t>2 19 60010 10 0000 150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</si>
  <si>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</si>
  <si>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"Энергосбережение и повышение энергетической эффективности в администрации сельского поселения "Сизябск" на 2019-2021 годы"</t>
  </si>
  <si>
    <t>Национальная экономика</t>
  </si>
  <si>
    <t>Другие вопросы в области национальной экономики</t>
  </si>
  <si>
    <t>12</t>
  </si>
  <si>
    <t>Обеспечение мероприятий по землеустройству и землепользованию</t>
  </si>
  <si>
    <t>Муниципальная программа "Благоустройство территории сельского поселения "Сизябск" Ижемского района Республики Коми на 2018 -2020 г.г."</t>
  </si>
  <si>
    <t>Муниципальная программа «Формирование комфортной городской (сельской) среды на территории сельского поселения «Сизябск» на 2018-2022 годы»</t>
  </si>
  <si>
    <t>Реализация мероприятий муниципальной программы  формирования современной городской среды</t>
  </si>
  <si>
    <t>03 0 00 L5550</t>
  </si>
  <si>
    <t xml:space="preserve">Уличное освещение </t>
  </si>
  <si>
    <t>Прочие мероприятия по благоустройству сельских поселений</t>
  </si>
  <si>
    <t>Муниципальная программа "Обеспечение  пожарной безопасности жилищного фонда сельского поселения «Сизябск» на 2018-2020 годы»</t>
  </si>
  <si>
    <t>от 18 декабря 2018 года № 4-21/1</t>
  </si>
  <si>
    <t xml:space="preserve">                                                                                                                                      от 18 декабря 2018 года № 4-21/1</t>
  </si>
  <si>
    <t xml:space="preserve">                                                                       от 18 декабря 2018 года № 4-21/1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</si>
</sst>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0.E+00"/>
  </numFmts>
  <fonts count="58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16" fillId="0" borderId="0" xfId="55" applyNumberFormat="1" applyFont="1" applyFill="1" applyAlignment="1">
      <alignment vertical="top"/>
      <protection/>
    </xf>
    <xf numFmtId="184" fontId="16" fillId="0" borderId="0" xfId="55" applyNumberFormat="1" applyFont="1" applyFill="1" applyAlignment="1">
      <alignment vertical="top"/>
      <protection/>
    </xf>
    <xf numFmtId="182" fontId="16" fillId="0" borderId="0" xfId="55" applyNumberFormat="1" applyFont="1" applyFill="1" applyAlignment="1">
      <alignment vertical="top"/>
      <protection/>
    </xf>
    <xf numFmtId="0" fontId="16" fillId="0" borderId="0" xfId="55" applyFont="1" applyFill="1" applyAlignment="1">
      <alignment vertical="top"/>
      <protection/>
    </xf>
    <xf numFmtId="169" fontId="16" fillId="0" borderId="0" xfId="55" applyNumberFormat="1" applyFont="1" applyFill="1" applyAlignment="1">
      <alignment horizontal="right" vertical="top"/>
      <protection/>
    </xf>
    <xf numFmtId="169" fontId="17" fillId="0" borderId="0" xfId="55" applyNumberFormat="1" applyFont="1" applyFill="1" applyAlignment="1">
      <alignment horizontal="right" vertical="top"/>
      <protection/>
    </xf>
    <xf numFmtId="0" fontId="17" fillId="0" borderId="0" xfId="55" applyFont="1" applyFill="1" applyAlignment="1">
      <alignment vertical="top"/>
      <protection/>
    </xf>
    <xf numFmtId="182" fontId="8" fillId="0" borderId="13" xfId="55" applyNumberFormat="1" applyFont="1" applyFill="1" applyBorder="1" applyAlignment="1">
      <alignment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169" fontId="8" fillId="0" borderId="10" xfId="55" applyNumberFormat="1" applyFont="1" applyFill="1" applyBorder="1" applyAlignment="1">
      <alignment horizontal="center" vertical="top" wrapText="1"/>
      <protection/>
    </xf>
    <xf numFmtId="0" fontId="1" fillId="0" borderId="0" xfId="55" applyFont="1" applyFill="1" applyAlignment="1">
      <alignment vertical="top"/>
      <protection/>
    </xf>
    <xf numFmtId="49" fontId="8" fillId="0" borderId="13" xfId="55" applyNumberFormat="1" applyFont="1" applyFill="1" applyBorder="1" applyAlignment="1">
      <alignment vertical="top"/>
      <protection/>
    </xf>
    <xf numFmtId="49" fontId="8" fillId="0" borderId="10" xfId="55" applyNumberFormat="1" applyFont="1" applyFill="1" applyBorder="1" applyAlignment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183" fontId="8" fillId="0" borderId="11" xfId="55" applyNumberFormat="1" applyFont="1" applyFill="1" applyBorder="1" applyAlignment="1">
      <alignment vertical="top"/>
      <protection/>
    </xf>
    <xf numFmtId="183" fontId="8" fillId="0" borderId="12" xfId="55" applyNumberFormat="1" applyFont="1" applyFill="1" applyBorder="1" applyAlignment="1">
      <alignment vertical="top"/>
      <protection/>
    </xf>
    <xf numFmtId="183" fontId="8" fillId="0" borderId="13" xfId="55" applyNumberFormat="1" applyFont="1" applyFill="1" applyBorder="1" applyAlignment="1">
      <alignment vertical="top"/>
      <protection/>
    </xf>
    <xf numFmtId="0" fontId="8" fillId="0" borderId="14" xfId="55" applyFont="1" applyFill="1" applyBorder="1" applyAlignment="1">
      <alignment vertical="top" wrapText="1"/>
      <protection/>
    </xf>
    <xf numFmtId="4" fontId="8" fillId="0" borderId="14" xfId="55" applyNumberFormat="1" applyFont="1" applyFill="1" applyBorder="1" applyAlignment="1">
      <alignment horizontal="right" vertical="top" wrapText="1"/>
      <protection/>
    </xf>
    <xf numFmtId="187" fontId="8" fillId="0" borderId="0" xfId="55" applyNumberFormat="1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8" fillId="0" borderId="10" xfId="55" applyFont="1" applyFill="1" applyBorder="1" applyAlignment="1">
      <alignment vertical="top" wrapText="1"/>
      <protection/>
    </xf>
    <xf numFmtId="187" fontId="1" fillId="0" borderId="0" xfId="55" applyNumberFormat="1" applyFont="1" applyFill="1" applyBorder="1" applyAlignment="1">
      <alignment vertical="top"/>
      <protection/>
    </xf>
    <xf numFmtId="0" fontId="16" fillId="0" borderId="0" xfId="55" applyFont="1" applyFill="1" applyAlignment="1">
      <alignment vertical="top" wrapText="1"/>
      <protection/>
    </xf>
    <xf numFmtId="0" fontId="10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55" applyFont="1" applyFill="1" applyAlignment="1">
      <alignment horizontal="right" vertical="top" wrapText="1"/>
      <protection/>
    </xf>
    <xf numFmtId="0" fontId="6" fillId="0" borderId="0" xfId="54" applyFont="1" applyAlignment="1" applyProtection="1">
      <alignment horizontal="right"/>
      <protection locked="0"/>
    </xf>
    <xf numFmtId="0" fontId="1" fillId="0" borderId="10" xfId="55" applyFont="1" applyFill="1" applyBorder="1" applyAlignment="1">
      <alignment vertical="top"/>
      <protection/>
    </xf>
    <xf numFmtId="4" fontId="8" fillId="0" borderId="10" xfId="55" applyNumberFormat="1" applyFont="1" applyFill="1" applyBorder="1" applyAlignment="1">
      <alignment horizontal="right" vertical="top" wrapText="1"/>
      <protection/>
    </xf>
    <xf numFmtId="187" fontId="8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9" fillId="0" borderId="10" xfId="0" applyNumberFormat="1" applyFont="1" applyBorder="1" applyAlignment="1">
      <alignment horizontal="center" wrapText="1"/>
    </xf>
    <xf numFmtId="199" fontId="9" fillId="0" borderId="10" xfId="0" applyNumberFormat="1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19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49" fontId="1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56" applyNumberFormat="1" applyFont="1" applyFill="1" applyBorder="1" applyAlignment="1" applyProtection="1">
      <alignment horizontal="justify" vertical="top" wrapText="1"/>
      <protection locked="0"/>
    </xf>
    <xf numFmtId="0" fontId="2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vertical="distributed" wrapText="1"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49" fontId="21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/>
    </xf>
    <xf numFmtId="199" fontId="9" fillId="0" borderId="10" xfId="0" applyNumberFormat="1" applyFont="1" applyFill="1" applyBorder="1" applyAlignment="1">
      <alignment horizontal="center" wrapText="1"/>
    </xf>
    <xf numFmtId="49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99" fontId="2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17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justify"/>
    </xf>
    <xf numFmtId="49" fontId="18" fillId="0" borderId="10" xfId="0" applyNumberFormat="1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wrapText="1"/>
    </xf>
    <xf numFmtId="49" fontId="5" fillId="0" borderId="10" xfId="0" applyNumberFormat="1" applyFont="1" applyFill="1" applyBorder="1" applyAlignment="1">
      <alignment horizontal="justify" wrapText="1"/>
    </xf>
    <xf numFmtId="0" fontId="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183" fontId="9" fillId="0" borderId="11" xfId="55" applyNumberFormat="1" applyFont="1" applyFill="1" applyBorder="1" applyAlignment="1">
      <alignment vertical="top"/>
      <protection/>
    </xf>
    <xf numFmtId="183" fontId="9" fillId="0" borderId="12" xfId="55" applyNumberFormat="1" applyFont="1" applyFill="1" applyBorder="1" applyAlignment="1">
      <alignment vertical="top"/>
      <protection/>
    </xf>
    <xf numFmtId="183" fontId="9" fillId="0" borderId="13" xfId="55" applyNumberFormat="1" applyFont="1" applyFill="1" applyBorder="1" applyAlignment="1">
      <alignment vertical="top"/>
      <protection/>
    </xf>
    <xf numFmtId="0" fontId="9" fillId="0" borderId="10" xfId="55" applyFont="1" applyFill="1" applyBorder="1" applyAlignment="1">
      <alignment vertical="top" wrapText="1"/>
      <protection/>
    </xf>
    <xf numFmtId="4" fontId="9" fillId="0" borderId="10" xfId="55" applyNumberFormat="1" applyFont="1" applyFill="1" applyBorder="1" applyAlignment="1">
      <alignment horizontal="right" vertical="top"/>
      <protection/>
    </xf>
    <xf numFmtId="183" fontId="5" fillId="0" borderId="11" xfId="55" applyNumberFormat="1" applyFont="1" applyFill="1" applyBorder="1" applyAlignment="1">
      <alignment vertical="top"/>
      <protection/>
    </xf>
    <xf numFmtId="183" fontId="5" fillId="0" borderId="12" xfId="55" applyNumberFormat="1" applyFont="1" applyFill="1" applyBorder="1" applyAlignment="1">
      <alignment vertical="top"/>
      <protection/>
    </xf>
    <xf numFmtId="183" fontId="5" fillId="0" borderId="13" xfId="55" applyNumberFormat="1" applyFont="1" applyFill="1" applyBorder="1" applyAlignment="1">
      <alignment vertical="top"/>
      <protection/>
    </xf>
    <xf numFmtId="0" fontId="5" fillId="0" borderId="10" xfId="55" applyFont="1" applyFill="1" applyBorder="1" applyAlignment="1">
      <alignment vertical="top" wrapText="1"/>
      <protection/>
    </xf>
    <xf numFmtId="4" fontId="5" fillId="0" borderId="10" xfId="55" applyNumberFormat="1" applyFont="1" applyFill="1" applyBorder="1" applyAlignment="1">
      <alignment horizontal="right" vertical="top"/>
      <protection/>
    </xf>
    <xf numFmtId="0" fontId="20" fillId="0" borderId="10" xfId="55" applyFont="1" applyFill="1" applyBorder="1" applyAlignment="1">
      <alignment vertical="top" wrapText="1"/>
      <protection/>
    </xf>
    <xf numFmtId="187" fontId="5" fillId="0" borderId="10" xfId="55" applyNumberFormat="1" applyFont="1" applyFill="1" applyBorder="1" applyAlignment="1">
      <alignment vertical="top"/>
      <protection/>
    </xf>
    <xf numFmtId="0" fontId="9" fillId="0" borderId="10" xfId="55" applyFont="1" applyFill="1" applyBorder="1" applyAlignment="1">
      <alignment vertical="top"/>
      <protection/>
    </xf>
    <xf numFmtId="187" fontId="9" fillId="0" borderId="10" xfId="55" applyNumberFormat="1" applyFont="1" applyFill="1" applyBorder="1" applyAlignment="1">
      <alignment vertical="top"/>
      <protection/>
    </xf>
    <xf numFmtId="0" fontId="5" fillId="0" borderId="10" xfId="55" applyFont="1" applyFill="1" applyBorder="1" applyAlignment="1">
      <alignment vertical="top"/>
      <protection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00" fontId="5" fillId="0" borderId="10" xfId="0" applyNumberFormat="1" applyFont="1" applyBorder="1" applyAlignment="1">
      <alignment horizontal="center" wrapText="1"/>
    </xf>
    <xf numFmtId="200" fontId="9" fillId="0" borderId="10" xfId="0" applyNumberFormat="1" applyFont="1" applyBorder="1" applyAlignment="1">
      <alignment horizontal="center" wrapText="1"/>
    </xf>
    <xf numFmtId="11" fontId="19" fillId="0" borderId="10" xfId="0" applyNumberFormat="1" applyFont="1" applyBorder="1" applyAlignment="1">
      <alignment horizontal="left" vertical="center" wrapText="1"/>
    </xf>
    <xf numFmtId="200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3" fillId="0" borderId="0" xfId="0" applyFont="1" applyAlignment="1">
      <alignment/>
    </xf>
    <xf numFmtId="49" fontId="22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left" vertical="center" wrapText="1"/>
    </xf>
    <xf numFmtId="201" fontId="5" fillId="0" borderId="10" xfId="0" applyNumberFormat="1" applyFont="1" applyBorder="1" applyAlignment="1">
      <alignment horizont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49" fontId="18" fillId="0" borderId="11" xfId="0" applyNumberFormat="1" applyFont="1" applyBorder="1" applyAlignment="1">
      <alignment horizontal="center" wrapText="1"/>
    </xf>
    <xf numFmtId="49" fontId="18" fillId="0" borderId="12" xfId="0" applyNumberFormat="1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182" fontId="8" fillId="0" borderId="11" xfId="55" applyNumberFormat="1" applyFont="1" applyFill="1" applyBorder="1" applyAlignment="1">
      <alignment horizontal="center" vertical="center" wrapText="1"/>
      <protection/>
    </xf>
    <xf numFmtId="182" fontId="8" fillId="0" borderId="12" xfId="55" applyNumberFormat="1" applyFont="1" applyFill="1" applyBorder="1" applyAlignment="1">
      <alignment horizontal="center" vertical="center" wrapText="1"/>
      <protection/>
    </xf>
    <xf numFmtId="49" fontId="8" fillId="0" borderId="11" xfId="55" applyNumberFormat="1" applyFont="1" applyFill="1" applyBorder="1" applyAlignment="1">
      <alignment horizontal="center" vertical="top"/>
      <protection/>
    </xf>
    <xf numFmtId="49" fontId="8" fillId="0" borderId="12" xfId="55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55" applyFont="1" applyFill="1" applyAlignment="1">
      <alignment horizontal="right" vertical="top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wrapText="1"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182" fontId="8" fillId="0" borderId="17" xfId="55" applyNumberFormat="1" applyFont="1" applyFill="1" applyBorder="1" applyAlignment="1">
      <alignment horizontal="center" vertical="center" wrapText="1"/>
      <protection/>
    </xf>
    <xf numFmtId="182" fontId="8" fillId="0" borderId="18" xfId="55" applyNumberFormat="1" applyFont="1" applyFill="1" applyBorder="1" applyAlignment="1">
      <alignment horizontal="center" vertical="center" wrapText="1"/>
      <protection/>
    </xf>
    <xf numFmtId="182" fontId="8" fillId="0" borderId="19" xfId="55" applyNumberFormat="1" applyFont="1" applyFill="1" applyBorder="1" applyAlignment="1">
      <alignment horizontal="center" vertical="center" wrapText="1"/>
      <protection/>
    </xf>
    <xf numFmtId="182" fontId="8" fillId="0" borderId="15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54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54" applyFont="1" applyAlignment="1" applyProtection="1">
      <alignment horizontal="right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оды февраль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SheetLayoutView="100" zoomScalePageLayoutView="0" workbookViewId="0" topLeftCell="A4">
      <selection activeCell="B5" sqref="B5:F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625" style="0" customWidth="1"/>
    <col min="5" max="5" width="3.875" style="0" customWidth="1"/>
    <col min="6" max="6" width="9.25390625" style="0" customWidth="1"/>
  </cols>
  <sheetData>
    <row r="1" spans="1:6" s="3" customFormat="1" ht="11.25">
      <c r="A1" s="188" t="s">
        <v>1</v>
      </c>
      <c r="B1" s="188"/>
      <c r="C1" s="188"/>
      <c r="D1" s="188"/>
      <c r="E1" s="188"/>
      <c r="F1" s="188"/>
    </row>
    <row r="2" spans="1:6" s="3" customFormat="1" ht="11.25">
      <c r="A2" s="188" t="s">
        <v>82</v>
      </c>
      <c r="B2" s="188"/>
      <c r="C2" s="188"/>
      <c r="D2" s="188"/>
      <c r="E2" s="188"/>
      <c r="F2" s="188"/>
    </row>
    <row r="3" spans="1:6" s="3" customFormat="1" ht="11.25">
      <c r="A3" s="188" t="s">
        <v>181</v>
      </c>
      <c r="B3" s="188"/>
      <c r="C3" s="188"/>
      <c r="D3" s="188"/>
      <c r="E3" s="188"/>
      <c r="F3" s="188"/>
    </row>
    <row r="4" spans="1:6" s="3" customFormat="1" ht="11.25">
      <c r="A4" s="188" t="s">
        <v>176</v>
      </c>
      <c r="B4" s="188"/>
      <c r="C4" s="188"/>
      <c r="D4" s="188"/>
      <c r="E4" s="188"/>
      <c r="F4" s="188"/>
    </row>
    <row r="5" spans="1:6" s="3" customFormat="1" ht="11.25">
      <c r="A5" s="4"/>
      <c r="B5" s="189" t="s">
        <v>225</v>
      </c>
      <c r="C5" s="189"/>
      <c r="D5" s="189"/>
      <c r="E5" s="189"/>
      <c r="F5" s="189"/>
    </row>
    <row r="6" spans="1:6" ht="12.75">
      <c r="A6" s="1"/>
      <c r="B6" s="1"/>
      <c r="C6" s="1"/>
      <c r="D6" s="1"/>
      <c r="E6" s="1"/>
      <c r="F6" s="1"/>
    </row>
    <row r="7" spans="1:6" ht="39" customHeight="1">
      <c r="A7" s="190" t="s">
        <v>182</v>
      </c>
      <c r="B7" s="190"/>
      <c r="C7" s="190"/>
      <c r="D7" s="190"/>
      <c r="E7" s="190"/>
      <c r="F7" s="190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87"/>
      <c r="E9" s="187"/>
      <c r="F9" s="187"/>
    </row>
    <row r="10" spans="1:6" ht="39.75" customHeight="1">
      <c r="A10" s="22" t="s">
        <v>23</v>
      </c>
      <c r="B10" s="57" t="s">
        <v>14</v>
      </c>
      <c r="C10" s="57" t="s">
        <v>2</v>
      </c>
      <c r="D10" s="57" t="s">
        <v>3</v>
      </c>
      <c r="E10" s="57" t="s">
        <v>4</v>
      </c>
      <c r="F10" s="16" t="s">
        <v>81</v>
      </c>
    </row>
    <row r="11" spans="1:6" ht="12.75" customHeight="1">
      <c r="A11" s="16">
        <v>1</v>
      </c>
      <c r="B11" s="16">
        <v>3</v>
      </c>
      <c r="C11" s="16">
        <v>4</v>
      </c>
      <c r="D11" s="16">
        <v>5</v>
      </c>
      <c r="E11" s="16">
        <v>6</v>
      </c>
      <c r="F11" s="16">
        <v>7</v>
      </c>
    </row>
    <row r="12" spans="1:6" ht="15">
      <c r="A12" s="67" t="s">
        <v>100</v>
      </c>
      <c r="B12" s="16"/>
      <c r="C12" s="16"/>
      <c r="D12" s="16"/>
      <c r="E12" s="16"/>
      <c r="F12" s="23">
        <f>F13+F63+F83+F51+F78+F88+F58</f>
        <v>5526.97</v>
      </c>
    </row>
    <row r="13" spans="1:6" s="15" customFormat="1" ht="18" customHeight="1">
      <c r="A13" s="95" t="s">
        <v>5</v>
      </c>
      <c r="B13" s="69" t="s">
        <v>8</v>
      </c>
      <c r="C13" s="69" t="s">
        <v>30</v>
      </c>
      <c r="D13" s="70"/>
      <c r="E13" s="69"/>
      <c r="F13" s="71">
        <f>F14+F22+F42+F38+F18</f>
        <v>4143.070000000001</v>
      </c>
    </row>
    <row r="14" spans="1:6" s="15" customFormat="1" ht="31.5" customHeight="1">
      <c r="A14" s="95" t="s">
        <v>19</v>
      </c>
      <c r="B14" s="69" t="s">
        <v>8</v>
      </c>
      <c r="C14" s="69" t="s">
        <v>9</v>
      </c>
      <c r="D14" s="70"/>
      <c r="E14" s="69"/>
      <c r="F14" s="71">
        <f>F15</f>
        <v>1277.9</v>
      </c>
    </row>
    <row r="15" spans="1:6" ht="16.5" customHeight="1">
      <c r="A15" s="159" t="s">
        <v>101</v>
      </c>
      <c r="B15" s="73" t="s">
        <v>8</v>
      </c>
      <c r="C15" s="73" t="s">
        <v>9</v>
      </c>
      <c r="D15" s="160">
        <v>9900000000</v>
      </c>
      <c r="E15" s="73"/>
      <c r="F15" s="75">
        <f>F16</f>
        <v>1277.9</v>
      </c>
    </row>
    <row r="16" spans="1:6" ht="16.5" customHeight="1">
      <c r="A16" s="159" t="s">
        <v>22</v>
      </c>
      <c r="B16" s="73" t="s">
        <v>8</v>
      </c>
      <c r="C16" s="73" t="s">
        <v>9</v>
      </c>
      <c r="D16" s="160" t="s">
        <v>131</v>
      </c>
      <c r="E16" s="73"/>
      <c r="F16" s="75">
        <f>F17</f>
        <v>1277.9</v>
      </c>
    </row>
    <row r="17" spans="1:6" s="8" customFormat="1" ht="48">
      <c r="A17" s="83" t="s">
        <v>102</v>
      </c>
      <c r="B17" s="73" t="s">
        <v>8</v>
      </c>
      <c r="C17" s="73" t="s">
        <v>9</v>
      </c>
      <c r="D17" s="160" t="s">
        <v>131</v>
      </c>
      <c r="E17" s="73" t="s">
        <v>106</v>
      </c>
      <c r="F17" s="76">
        <v>1277.9</v>
      </c>
    </row>
    <row r="18" spans="1:6" s="8" customFormat="1" ht="36">
      <c r="A18" s="154" t="s">
        <v>164</v>
      </c>
      <c r="B18" s="69" t="s">
        <v>8</v>
      </c>
      <c r="C18" s="69" t="s">
        <v>17</v>
      </c>
      <c r="D18" s="70"/>
      <c r="E18" s="69"/>
      <c r="F18" s="71">
        <f>F19</f>
        <v>6</v>
      </c>
    </row>
    <row r="19" spans="1:6" s="8" customFormat="1" ht="14.25" customHeight="1">
      <c r="A19" s="159" t="s">
        <v>101</v>
      </c>
      <c r="B19" s="73" t="s">
        <v>8</v>
      </c>
      <c r="C19" s="73" t="s">
        <v>17</v>
      </c>
      <c r="D19" s="160">
        <v>9900000000</v>
      </c>
      <c r="E19" s="73"/>
      <c r="F19" s="75">
        <f>F20</f>
        <v>6</v>
      </c>
    </row>
    <row r="20" spans="1:6" s="8" customFormat="1" ht="25.5" customHeight="1">
      <c r="A20" s="166" t="s">
        <v>103</v>
      </c>
      <c r="B20" s="73" t="s">
        <v>8</v>
      </c>
      <c r="C20" s="73" t="s">
        <v>17</v>
      </c>
      <c r="D20" s="160">
        <v>9900002040</v>
      </c>
      <c r="E20" s="73"/>
      <c r="F20" s="75">
        <f>F21</f>
        <v>6</v>
      </c>
    </row>
    <row r="21" spans="1:6" s="8" customFormat="1" ht="24">
      <c r="A21" s="83" t="s">
        <v>119</v>
      </c>
      <c r="B21" s="73" t="s">
        <v>8</v>
      </c>
      <c r="C21" s="73" t="s">
        <v>17</v>
      </c>
      <c r="D21" s="160">
        <v>9900002040</v>
      </c>
      <c r="E21" s="73" t="s">
        <v>107</v>
      </c>
      <c r="F21" s="76">
        <v>6</v>
      </c>
    </row>
    <row r="22" spans="1:6" s="13" customFormat="1" ht="36">
      <c r="A22" s="90" t="s">
        <v>20</v>
      </c>
      <c r="B22" s="78" t="s">
        <v>8</v>
      </c>
      <c r="C22" s="78" t="s">
        <v>11</v>
      </c>
      <c r="D22" s="161"/>
      <c r="E22" s="78"/>
      <c r="F22" s="79">
        <f>F25+F23</f>
        <v>2821.57</v>
      </c>
    </row>
    <row r="23" spans="1:6" s="13" customFormat="1" ht="36">
      <c r="A23" s="82" t="s">
        <v>213</v>
      </c>
      <c r="B23" s="80" t="s">
        <v>8</v>
      </c>
      <c r="C23" s="80" t="s">
        <v>11</v>
      </c>
      <c r="D23" s="160">
        <v>400000000</v>
      </c>
      <c r="E23" s="80"/>
      <c r="F23" s="76">
        <f>F24</f>
        <v>23.5</v>
      </c>
    </row>
    <row r="24" spans="1:6" s="13" customFormat="1" ht="24">
      <c r="A24" s="83" t="s">
        <v>119</v>
      </c>
      <c r="B24" s="80" t="s">
        <v>8</v>
      </c>
      <c r="C24" s="80" t="s">
        <v>11</v>
      </c>
      <c r="D24" s="160">
        <v>400000000</v>
      </c>
      <c r="E24" s="80" t="s">
        <v>107</v>
      </c>
      <c r="F24" s="76">
        <v>23.5</v>
      </c>
    </row>
    <row r="25" spans="1:6" s="8" customFormat="1" ht="16.5" customHeight="1">
      <c r="A25" s="159" t="s">
        <v>101</v>
      </c>
      <c r="B25" s="73" t="s">
        <v>8</v>
      </c>
      <c r="C25" s="73" t="s">
        <v>11</v>
      </c>
      <c r="D25" s="160">
        <v>9900000000</v>
      </c>
      <c r="E25" s="73"/>
      <c r="F25" s="75">
        <f>F26+F32+F29+F35</f>
        <v>2798.07</v>
      </c>
    </row>
    <row r="26" spans="1:6" s="8" customFormat="1" ht="24">
      <c r="A26" s="159" t="s">
        <v>103</v>
      </c>
      <c r="B26" s="80" t="s">
        <v>8</v>
      </c>
      <c r="C26" s="80" t="s">
        <v>11</v>
      </c>
      <c r="D26" s="160">
        <v>9900002040</v>
      </c>
      <c r="E26" s="80"/>
      <c r="F26" s="76">
        <f>F27+F28</f>
        <v>2382.78</v>
      </c>
    </row>
    <row r="27" spans="1:6" s="8" customFormat="1" ht="48">
      <c r="A27" s="83" t="s">
        <v>102</v>
      </c>
      <c r="B27" s="73" t="s">
        <v>8</v>
      </c>
      <c r="C27" s="73" t="s">
        <v>11</v>
      </c>
      <c r="D27" s="160">
        <v>9900002040</v>
      </c>
      <c r="E27" s="73" t="s">
        <v>106</v>
      </c>
      <c r="F27" s="76">
        <v>2042.98</v>
      </c>
    </row>
    <row r="28" spans="1:6" s="8" customFormat="1" ht="24">
      <c r="A28" s="83" t="s">
        <v>119</v>
      </c>
      <c r="B28" s="73" t="s">
        <v>8</v>
      </c>
      <c r="C28" s="73" t="s">
        <v>11</v>
      </c>
      <c r="D28" s="160">
        <v>9900002040</v>
      </c>
      <c r="E28" s="73" t="s">
        <v>107</v>
      </c>
      <c r="F28" s="76">
        <v>339.8</v>
      </c>
    </row>
    <row r="29" spans="1:6" s="8" customFormat="1" ht="24">
      <c r="A29" s="82" t="s">
        <v>70</v>
      </c>
      <c r="B29" s="73" t="s">
        <v>8</v>
      </c>
      <c r="C29" s="73" t="s">
        <v>11</v>
      </c>
      <c r="D29" s="160">
        <v>9900051180</v>
      </c>
      <c r="E29" s="80"/>
      <c r="F29" s="76">
        <f>F31+F30</f>
        <v>371.8</v>
      </c>
    </row>
    <row r="30" spans="1:6" s="8" customFormat="1" ht="48">
      <c r="A30" s="83" t="s">
        <v>102</v>
      </c>
      <c r="B30" s="73" t="s">
        <v>8</v>
      </c>
      <c r="C30" s="73" t="s">
        <v>11</v>
      </c>
      <c r="D30" s="160">
        <v>9900051180</v>
      </c>
      <c r="E30" s="73" t="s">
        <v>106</v>
      </c>
      <c r="F30" s="76">
        <v>353.25</v>
      </c>
    </row>
    <row r="31" spans="1:6" s="8" customFormat="1" ht="24">
      <c r="A31" s="83" t="s">
        <v>119</v>
      </c>
      <c r="B31" s="73" t="s">
        <v>8</v>
      </c>
      <c r="C31" s="73" t="s">
        <v>11</v>
      </c>
      <c r="D31" s="160">
        <v>9900051180</v>
      </c>
      <c r="E31" s="73" t="s">
        <v>107</v>
      </c>
      <c r="F31" s="76">
        <v>18.55</v>
      </c>
    </row>
    <row r="32" spans="1:6" s="8" customFormat="1" ht="24">
      <c r="A32" s="84" t="s">
        <v>110</v>
      </c>
      <c r="B32" s="80" t="s">
        <v>8</v>
      </c>
      <c r="C32" s="80" t="s">
        <v>11</v>
      </c>
      <c r="D32" s="160">
        <v>9900059300</v>
      </c>
      <c r="E32" s="80"/>
      <c r="F32" s="76">
        <f>F33+F34</f>
        <v>23</v>
      </c>
    </row>
    <row r="33" spans="1:6" s="8" customFormat="1" ht="48">
      <c r="A33" s="83" t="s">
        <v>102</v>
      </c>
      <c r="B33" s="80" t="s">
        <v>8</v>
      </c>
      <c r="C33" s="80" t="s">
        <v>11</v>
      </c>
      <c r="D33" s="160">
        <v>9900059300</v>
      </c>
      <c r="E33" s="73" t="s">
        <v>106</v>
      </c>
      <c r="F33" s="76">
        <v>17.94</v>
      </c>
    </row>
    <row r="34" spans="1:6" s="8" customFormat="1" ht="24">
      <c r="A34" s="83" t="s">
        <v>119</v>
      </c>
      <c r="B34" s="80" t="s">
        <v>8</v>
      </c>
      <c r="C34" s="80" t="s">
        <v>11</v>
      </c>
      <c r="D34" s="160">
        <v>9900059300</v>
      </c>
      <c r="E34" s="73" t="s">
        <v>107</v>
      </c>
      <c r="F34" s="76">
        <v>5.06</v>
      </c>
    </row>
    <row r="35" spans="1:6" s="8" customFormat="1" ht="66" customHeight="1">
      <c r="A35" s="167" t="s">
        <v>212</v>
      </c>
      <c r="B35" s="73" t="s">
        <v>8</v>
      </c>
      <c r="C35" s="73" t="s">
        <v>11</v>
      </c>
      <c r="D35" s="160">
        <v>9900073150</v>
      </c>
      <c r="E35" s="73"/>
      <c r="F35" s="85">
        <f>F36+F37</f>
        <v>20.490000000000002</v>
      </c>
    </row>
    <row r="36" spans="1:6" s="8" customFormat="1" ht="48">
      <c r="A36" s="83" t="s">
        <v>102</v>
      </c>
      <c r="B36" s="73" t="s">
        <v>8</v>
      </c>
      <c r="C36" s="73" t="s">
        <v>11</v>
      </c>
      <c r="D36" s="160">
        <v>9900073150</v>
      </c>
      <c r="E36" s="73" t="s">
        <v>106</v>
      </c>
      <c r="F36" s="85">
        <v>14.49</v>
      </c>
    </row>
    <row r="37" spans="1:6" s="8" customFormat="1" ht="24">
      <c r="A37" s="83" t="s">
        <v>119</v>
      </c>
      <c r="B37" s="73" t="s">
        <v>8</v>
      </c>
      <c r="C37" s="73" t="s">
        <v>11</v>
      </c>
      <c r="D37" s="160">
        <v>9900073150</v>
      </c>
      <c r="E37" s="73" t="s">
        <v>107</v>
      </c>
      <c r="F37" s="85">
        <v>6</v>
      </c>
    </row>
    <row r="38" spans="1:6" s="8" customFormat="1" ht="17.25" customHeight="1">
      <c r="A38" s="86" t="s">
        <v>91</v>
      </c>
      <c r="B38" s="69" t="s">
        <v>8</v>
      </c>
      <c r="C38" s="69" t="s">
        <v>71</v>
      </c>
      <c r="D38" s="70"/>
      <c r="E38" s="69"/>
      <c r="F38" s="79">
        <f>F39</f>
        <v>5</v>
      </c>
    </row>
    <row r="39" spans="1:6" s="8" customFormat="1" ht="17.25" customHeight="1">
      <c r="A39" s="72" t="s">
        <v>101</v>
      </c>
      <c r="B39" s="73" t="s">
        <v>8</v>
      </c>
      <c r="C39" s="73" t="s">
        <v>71</v>
      </c>
      <c r="D39" s="160">
        <v>9900000000</v>
      </c>
      <c r="E39" s="73"/>
      <c r="F39" s="76">
        <f>F40</f>
        <v>5</v>
      </c>
    </row>
    <row r="40" spans="1:6" s="8" customFormat="1" ht="17.25" customHeight="1">
      <c r="A40" s="87" t="s">
        <v>92</v>
      </c>
      <c r="B40" s="73" t="s">
        <v>8</v>
      </c>
      <c r="C40" s="73" t="s">
        <v>71</v>
      </c>
      <c r="D40" s="160">
        <v>9900092720</v>
      </c>
      <c r="E40" s="73"/>
      <c r="F40" s="76">
        <f>F41</f>
        <v>5</v>
      </c>
    </row>
    <row r="41" spans="1:6" s="8" customFormat="1" ht="17.25" customHeight="1">
      <c r="A41" s="81" t="s">
        <v>104</v>
      </c>
      <c r="B41" s="73" t="s">
        <v>8</v>
      </c>
      <c r="C41" s="73" t="s">
        <v>71</v>
      </c>
      <c r="D41" s="160">
        <v>9900092720</v>
      </c>
      <c r="E41" s="73" t="s">
        <v>108</v>
      </c>
      <c r="F41" s="76">
        <v>5</v>
      </c>
    </row>
    <row r="42" spans="1:6" s="8" customFormat="1" ht="16.5" customHeight="1">
      <c r="A42" s="90" t="s">
        <v>32</v>
      </c>
      <c r="B42" s="78" t="s">
        <v>8</v>
      </c>
      <c r="C42" s="78" t="s">
        <v>68</v>
      </c>
      <c r="D42" s="161"/>
      <c r="E42" s="78"/>
      <c r="F42" s="79">
        <f>F43</f>
        <v>32.6</v>
      </c>
    </row>
    <row r="43" spans="1:6" s="8" customFormat="1" ht="16.5" customHeight="1">
      <c r="A43" s="159" t="s">
        <v>101</v>
      </c>
      <c r="B43" s="73" t="s">
        <v>8</v>
      </c>
      <c r="C43" s="73" t="s">
        <v>68</v>
      </c>
      <c r="D43" s="160">
        <v>9900000000</v>
      </c>
      <c r="E43" s="73"/>
      <c r="F43" s="75">
        <f>F47+F44+F49</f>
        <v>32.6</v>
      </c>
    </row>
    <row r="44" spans="1:6" s="8" customFormat="1" ht="14.25" customHeight="1">
      <c r="A44" s="159" t="s">
        <v>90</v>
      </c>
      <c r="B44" s="80" t="s">
        <v>8</v>
      </c>
      <c r="C44" s="80" t="s">
        <v>68</v>
      </c>
      <c r="D44" s="160">
        <v>9900009230</v>
      </c>
      <c r="E44" s="73"/>
      <c r="F44" s="76">
        <f>F46+F45</f>
        <v>9</v>
      </c>
    </row>
    <row r="45" spans="1:6" s="8" customFormat="1" ht="26.25" customHeight="1">
      <c r="A45" s="83" t="s">
        <v>119</v>
      </c>
      <c r="B45" s="73" t="s">
        <v>8</v>
      </c>
      <c r="C45" s="73" t="s">
        <v>68</v>
      </c>
      <c r="D45" s="160">
        <v>9900009230</v>
      </c>
      <c r="E45" s="73" t="s">
        <v>107</v>
      </c>
      <c r="F45" s="76">
        <v>1</v>
      </c>
    </row>
    <row r="46" spans="1:6" s="8" customFormat="1" ht="19.5" customHeight="1">
      <c r="A46" s="83" t="s">
        <v>104</v>
      </c>
      <c r="B46" s="80" t="s">
        <v>8</v>
      </c>
      <c r="C46" s="80" t="s">
        <v>68</v>
      </c>
      <c r="D46" s="160">
        <v>9900009230</v>
      </c>
      <c r="E46" s="73" t="s">
        <v>108</v>
      </c>
      <c r="F46" s="76">
        <v>8</v>
      </c>
    </row>
    <row r="47" spans="1:6" s="13" customFormat="1" ht="48">
      <c r="A47" s="88" t="s">
        <v>113</v>
      </c>
      <c r="B47" s="80" t="s">
        <v>8</v>
      </c>
      <c r="C47" s="80" t="s">
        <v>68</v>
      </c>
      <c r="D47" s="160">
        <v>9900024030</v>
      </c>
      <c r="E47" s="80"/>
      <c r="F47" s="76">
        <f>F48</f>
        <v>9.3</v>
      </c>
    </row>
    <row r="48" spans="1:6" s="59" customFormat="1" ht="18" customHeight="1">
      <c r="A48" s="89" t="s">
        <v>29</v>
      </c>
      <c r="B48" s="80" t="s">
        <v>8</v>
      </c>
      <c r="C48" s="80" t="s">
        <v>68</v>
      </c>
      <c r="D48" s="160">
        <v>9900024030</v>
      </c>
      <c r="E48" s="80" t="s">
        <v>109</v>
      </c>
      <c r="F48" s="76">
        <v>9.3</v>
      </c>
    </row>
    <row r="49" spans="1:6" s="59" customFormat="1" ht="60">
      <c r="A49" s="88" t="s">
        <v>118</v>
      </c>
      <c r="B49" s="80" t="s">
        <v>8</v>
      </c>
      <c r="C49" s="80" t="s">
        <v>68</v>
      </c>
      <c r="D49" s="160">
        <v>9900024040</v>
      </c>
      <c r="E49" s="80"/>
      <c r="F49" s="76">
        <f>F50</f>
        <v>14.3</v>
      </c>
    </row>
    <row r="50" spans="1:6" s="59" customFormat="1" ht="20.25" customHeight="1">
      <c r="A50" s="89" t="s">
        <v>29</v>
      </c>
      <c r="B50" s="80" t="s">
        <v>8</v>
      </c>
      <c r="C50" s="80" t="s">
        <v>68</v>
      </c>
      <c r="D50" s="160">
        <v>9900024040</v>
      </c>
      <c r="E50" s="80" t="s">
        <v>109</v>
      </c>
      <c r="F50" s="76">
        <v>14.3</v>
      </c>
    </row>
    <row r="51" spans="1:6" s="8" customFormat="1" ht="24">
      <c r="A51" s="90" t="s">
        <v>93</v>
      </c>
      <c r="B51" s="78" t="s">
        <v>17</v>
      </c>
      <c r="C51" s="78" t="s">
        <v>30</v>
      </c>
      <c r="D51" s="70"/>
      <c r="E51" s="69"/>
      <c r="F51" s="79">
        <f>F52</f>
        <v>2.8</v>
      </c>
    </row>
    <row r="52" spans="1:6" s="8" customFormat="1" ht="24">
      <c r="A52" s="90" t="s">
        <v>94</v>
      </c>
      <c r="B52" s="78" t="s">
        <v>17</v>
      </c>
      <c r="C52" s="78" t="s">
        <v>95</v>
      </c>
      <c r="D52" s="70"/>
      <c r="E52" s="69"/>
      <c r="F52" s="79">
        <f>F53+F55</f>
        <v>2.8</v>
      </c>
    </row>
    <row r="53" spans="1:6" s="8" customFormat="1" ht="36" customHeight="1">
      <c r="A53" s="91" t="s">
        <v>224</v>
      </c>
      <c r="B53" s="80" t="s">
        <v>17</v>
      </c>
      <c r="C53" s="80" t="s">
        <v>95</v>
      </c>
      <c r="D53" s="160">
        <v>200000000</v>
      </c>
      <c r="E53" s="73"/>
      <c r="F53" s="76">
        <f>F54</f>
        <v>2.5</v>
      </c>
    </row>
    <row r="54" spans="1:6" s="8" customFormat="1" ht="24">
      <c r="A54" s="81" t="s">
        <v>119</v>
      </c>
      <c r="B54" s="80" t="s">
        <v>17</v>
      </c>
      <c r="C54" s="80" t="s">
        <v>95</v>
      </c>
      <c r="D54" s="160">
        <v>200000000</v>
      </c>
      <c r="E54" s="73" t="s">
        <v>107</v>
      </c>
      <c r="F54" s="76">
        <v>2.5</v>
      </c>
    </row>
    <row r="55" spans="1:6" s="8" customFormat="1" ht="21" customHeight="1">
      <c r="A55" s="72" t="s">
        <v>101</v>
      </c>
      <c r="B55" s="80" t="s">
        <v>17</v>
      </c>
      <c r="C55" s="80" t="s">
        <v>95</v>
      </c>
      <c r="D55" s="160">
        <v>9900000000</v>
      </c>
      <c r="E55" s="73"/>
      <c r="F55" s="76">
        <f>F56</f>
        <v>0.3</v>
      </c>
    </row>
    <row r="56" spans="1:6" s="8" customFormat="1" ht="51.75" customHeight="1">
      <c r="A56" s="162" t="s">
        <v>132</v>
      </c>
      <c r="B56" s="80" t="s">
        <v>17</v>
      </c>
      <c r="C56" s="80" t="s">
        <v>95</v>
      </c>
      <c r="D56" s="160">
        <v>9900024070</v>
      </c>
      <c r="E56" s="73"/>
      <c r="F56" s="76">
        <f>F57</f>
        <v>0.3</v>
      </c>
    </row>
    <row r="57" spans="1:6" s="8" customFormat="1" ht="17.25" customHeight="1">
      <c r="A57" s="89" t="s">
        <v>29</v>
      </c>
      <c r="B57" s="80" t="s">
        <v>17</v>
      </c>
      <c r="C57" s="80" t="s">
        <v>95</v>
      </c>
      <c r="D57" s="160">
        <v>9900024070</v>
      </c>
      <c r="E57" s="73" t="s">
        <v>109</v>
      </c>
      <c r="F57" s="76">
        <v>0.3</v>
      </c>
    </row>
    <row r="58" spans="1:6" s="8" customFormat="1" ht="17.25" customHeight="1">
      <c r="A58" s="154" t="s">
        <v>214</v>
      </c>
      <c r="B58" s="78" t="s">
        <v>11</v>
      </c>
      <c r="C58" s="78" t="s">
        <v>30</v>
      </c>
      <c r="D58" s="70"/>
      <c r="E58" s="69"/>
      <c r="F58" s="79">
        <f>F59</f>
        <v>10</v>
      </c>
    </row>
    <row r="59" spans="1:6" s="8" customFormat="1" ht="17.25" customHeight="1">
      <c r="A59" s="154" t="s">
        <v>215</v>
      </c>
      <c r="B59" s="78" t="s">
        <v>11</v>
      </c>
      <c r="C59" s="78" t="s">
        <v>216</v>
      </c>
      <c r="D59" s="74"/>
      <c r="E59" s="73"/>
      <c r="F59" s="79">
        <f>F60</f>
        <v>10</v>
      </c>
    </row>
    <row r="60" spans="1:6" s="8" customFormat="1" ht="17.25" customHeight="1">
      <c r="A60" s="84" t="s">
        <v>101</v>
      </c>
      <c r="B60" s="80" t="s">
        <v>11</v>
      </c>
      <c r="C60" s="80" t="s">
        <v>216</v>
      </c>
      <c r="D60" s="160">
        <v>9900000000</v>
      </c>
      <c r="E60" s="73"/>
      <c r="F60" s="76">
        <f>F61</f>
        <v>10</v>
      </c>
    </row>
    <row r="61" spans="1:6" s="8" customFormat="1" ht="27" customHeight="1">
      <c r="A61" s="84" t="s">
        <v>217</v>
      </c>
      <c r="B61" s="80" t="s">
        <v>11</v>
      </c>
      <c r="C61" s="80" t="s">
        <v>216</v>
      </c>
      <c r="D61" s="160">
        <v>9900099040</v>
      </c>
      <c r="E61" s="73"/>
      <c r="F61" s="76">
        <f>F62</f>
        <v>10</v>
      </c>
    </row>
    <row r="62" spans="1:6" s="8" customFormat="1" ht="25.5" customHeight="1">
      <c r="A62" s="83" t="s">
        <v>119</v>
      </c>
      <c r="B62" s="80" t="s">
        <v>11</v>
      </c>
      <c r="C62" s="80" t="s">
        <v>216</v>
      </c>
      <c r="D62" s="160">
        <v>9900099040</v>
      </c>
      <c r="E62" s="73" t="s">
        <v>107</v>
      </c>
      <c r="F62" s="76">
        <v>10</v>
      </c>
    </row>
    <row r="63" spans="1:6" s="8" customFormat="1" ht="16.5" customHeight="1">
      <c r="A63" s="77" t="s">
        <v>6</v>
      </c>
      <c r="B63" s="78" t="s">
        <v>10</v>
      </c>
      <c r="C63" s="78" t="s">
        <v>30</v>
      </c>
      <c r="D63" s="74"/>
      <c r="E63" s="80"/>
      <c r="F63" s="79">
        <f>F68+F74+F64</f>
        <v>716.19</v>
      </c>
    </row>
    <row r="64" spans="1:6" s="8" customFormat="1" ht="16.5" customHeight="1">
      <c r="A64" s="77" t="s">
        <v>158</v>
      </c>
      <c r="B64" s="78" t="s">
        <v>10</v>
      </c>
      <c r="C64" s="78" t="s">
        <v>8</v>
      </c>
      <c r="D64" s="74"/>
      <c r="E64" s="80"/>
      <c r="F64" s="79">
        <f>F65</f>
        <v>25.12</v>
      </c>
    </row>
    <row r="65" spans="1:6" s="8" customFormat="1" ht="16.5" customHeight="1">
      <c r="A65" s="72" t="s">
        <v>101</v>
      </c>
      <c r="B65" s="80" t="s">
        <v>10</v>
      </c>
      <c r="C65" s="80" t="s">
        <v>8</v>
      </c>
      <c r="D65" s="160">
        <v>9900000000</v>
      </c>
      <c r="E65" s="80"/>
      <c r="F65" s="76">
        <f>F66</f>
        <v>25.12</v>
      </c>
    </row>
    <row r="66" spans="1:6" s="8" customFormat="1" ht="36">
      <c r="A66" s="118" t="s">
        <v>159</v>
      </c>
      <c r="B66" s="80" t="s">
        <v>10</v>
      </c>
      <c r="C66" s="80" t="s">
        <v>8</v>
      </c>
      <c r="D66" s="160">
        <v>9900009260</v>
      </c>
      <c r="E66" s="80"/>
      <c r="F66" s="76">
        <f>F67</f>
        <v>25.12</v>
      </c>
    </row>
    <row r="67" spans="1:6" s="8" customFormat="1" ht="24">
      <c r="A67" s="83" t="s">
        <v>119</v>
      </c>
      <c r="B67" s="80" t="s">
        <v>10</v>
      </c>
      <c r="C67" s="80" t="s">
        <v>8</v>
      </c>
      <c r="D67" s="160">
        <v>9900009260</v>
      </c>
      <c r="E67" s="80" t="s">
        <v>107</v>
      </c>
      <c r="F67" s="76">
        <v>25.12</v>
      </c>
    </row>
    <row r="68" spans="1:6" s="8" customFormat="1" ht="16.5" customHeight="1">
      <c r="A68" s="77" t="s">
        <v>21</v>
      </c>
      <c r="B68" s="78" t="s">
        <v>10</v>
      </c>
      <c r="C68" s="78" t="s">
        <v>17</v>
      </c>
      <c r="D68" s="70"/>
      <c r="E68" s="78"/>
      <c r="F68" s="79">
        <f>F69+F71</f>
        <v>686.97</v>
      </c>
    </row>
    <row r="69" spans="1:6" s="13" customFormat="1" ht="40.5" customHeight="1">
      <c r="A69" s="92" t="s">
        <v>218</v>
      </c>
      <c r="B69" s="93" t="s">
        <v>10</v>
      </c>
      <c r="C69" s="93" t="s">
        <v>17</v>
      </c>
      <c r="D69" s="160">
        <v>100000000</v>
      </c>
      <c r="E69" s="93"/>
      <c r="F69" s="94">
        <f>F70</f>
        <v>676.97</v>
      </c>
    </row>
    <row r="70" spans="1:6" s="13" customFormat="1" ht="24">
      <c r="A70" s="81" t="s">
        <v>119</v>
      </c>
      <c r="B70" s="93" t="s">
        <v>10</v>
      </c>
      <c r="C70" s="93" t="s">
        <v>17</v>
      </c>
      <c r="D70" s="160">
        <v>100000000</v>
      </c>
      <c r="E70" s="93" t="s">
        <v>107</v>
      </c>
      <c r="F70" s="94">
        <v>676.97</v>
      </c>
    </row>
    <row r="71" spans="1:6" s="13" customFormat="1" ht="38.25">
      <c r="A71" s="164" t="s">
        <v>219</v>
      </c>
      <c r="B71" s="93" t="s">
        <v>10</v>
      </c>
      <c r="C71" s="93" t="s">
        <v>17</v>
      </c>
      <c r="D71" s="160">
        <v>300000000</v>
      </c>
      <c r="E71" s="93"/>
      <c r="F71" s="94">
        <f>F72</f>
        <v>10</v>
      </c>
    </row>
    <row r="72" spans="1:6" s="13" customFormat="1" ht="25.5">
      <c r="A72" s="184" t="s">
        <v>220</v>
      </c>
      <c r="B72" s="93" t="s">
        <v>10</v>
      </c>
      <c r="C72" s="93" t="s">
        <v>17</v>
      </c>
      <c r="D72" s="185" t="s">
        <v>221</v>
      </c>
      <c r="E72" s="93"/>
      <c r="F72" s="94">
        <f>F73</f>
        <v>10</v>
      </c>
    </row>
    <row r="73" spans="1:6" s="13" customFormat="1" ht="24">
      <c r="A73" s="81" t="s">
        <v>119</v>
      </c>
      <c r="B73" s="93" t="s">
        <v>10</v>
      </c>
      <c r="C73" s="93" t="s">
        <v>17</v>
      </c>
      <c r="D73" s="185" t="s">
        <v>221</v>
      </c>
      <c r="E73" s="93" t="s">
        <v>107</v>
      </c>
      <c r="F73" s="94">
        <v>10</v>
      </c>
    </row>
    <row r="74" spans="1:6" s="8" customFormat="1" ht="15.75" customHeight="1">
      <c r="A74" s="95" t="s">
        <v>69</v>
      </c>
      <c r="B74" s="96" t="s">
        <v>10</v>
      </c>
      <c r="C74" s="96" t="s">
        <v>10</v>
      </c>
      <c r="D74" s="97"/>
      <c r="E74" s="98"/>
      <c r="F74" s="99">
        <f>F75</f>
        <v>4.1</v>
      </c>
    </row>
    <row r="75" spans="1:6" s="8" customFormat="1" ht="17.25" customHeight="1">
      <c r="A75" s="72" t="s">
        <v>101</v>
      </c>
      <c r="B75" s="98" t="s">
        <v>10</v>
      </c>
      <c r="C75" s="98" t="s">
        <v>10</v>
      </c>
      <c r="D75" s="160">
        <v>9900000000</v>
      </c>
      <c r="E75" s="98"/>
      <c r="F75" s="100">
        <f>F76</f>
        <v>4.1</v>
      </c>
    </row>
    <row r="76" spans="1:6" s="8" customFormat="1" ht="60">
      <c r="A76" s="119" t="s">
        <v>114</v>
      </c>
      <c r="B76" s="98" t="s">
        <v>10</v>
      </c>
      <c r="C76" s="98" t="s">
        <v>10</v>
      </c>
      <c r="D76" s="160">
        <v>9900024020</v>
      </c>
      <c r="E76" s="98"/>
      <c r="F76" s="100">
        <f>F77</f>
        <v>4.1</v>
      </c>
    </row>
    <row r="77" spans="1:6" s="8" customFormat="1" ht="12.75">
      <c r="A77" s="101" t="s">
        <v>29</v>
      </c>
      <c r="B77" s="98" t="s">
        <v>10</v>
      </c>
      <c r="C77" s="98" t="s">
        <v>10</v>
      </c>
      <c r="D77" s="160">
        <v>9900024020</v>
      </c>
      <c r="E77" s="98" t="s">
        <v>109</v>
      </c>
      <c r="F77" s="100">
        <v>4.1</v>
      </c>
    </row>
    <row r="78" spans="1:6" s="8" customFormat="1" ht="15" customHeight="1">
      <c r="A78" s="102" t="s">
        <v>80</v>
      </c>
      <c r="B78" s="96" t="s">
        <v>72</v>
      </c>
      <c r="C78" s="96" t="s">
        <v>30</v>
      </c>
      <c r="D78" s="74"/>
      <c r="E78" s="98"/>
      <c r="F78" s="99">
        <f>F79</f>
        <v>9.9</v>
      </c>
    </row>
    <row r="79" spans="1:6" s="8" customFormat="1" ht="15" customHeight="1">
      <c r="A79" s="102" t="s">
        <v>73</v>
      </c>
      <c r="B79" s="96" t="s">
        <v>72</v>
      </c>
      <c r="C79" s="96" t="s">
        <v>8</v>
      </c>
      <c r="D79" s="74"/>
      <c r="E79" s="98"/>
      <c r="F79" s="99">
        <f>F80</f>
        <v>9.9</v>
      </c>
    </row>
    <row r="80" spans="1:6" s="8" customFormat="1" ht="15" customHeight="1">
      <c r="A80" s="72" t="s">
        <v>101</v>
      </c>
      <c r="B80" s="98" t="s">
        <v>72</v>
      </c>
      <c r="C80" s="98" t="s">
        <v>8</v>
      </c>
      <c r="D80" s="160">
        <v>9900000000</v>
      </c>
      <c r="E80" s="98"/>
      <c r="F80" s="100">
        <f>F81</f>
        <v>9.9</v>
      </c>
    </row>
    <row r="81" spans="1:6" s="8" customFormat="1" ht="15" customHeight="1">
      <c r="A81" s="103" t="s">
        <v>111</v>
      </c>
      <c r="B81" s="98" t="s">
        <v>72</v>
      </c>
      <c r="C81" s="98" t="s">
        <v>8</v>
      </c>
      <c r="D81" s="160">
        <v>9900099010</v>
      </c>
      <c r="E81" s="98"/>
      <c r="F81" s="100">
        <f>F82</f>
        <v>9.9</v>
      </c>
    </row>
    <row r="82" spans="1:6" s="8" customFormat="1" ht="24">
      <c r="A82" s="81" t="s">
        <v>119</v>
      </c>
      <c r="B82" s="98" t="s">
        <v>72</v>
      </c>
      <c r="C82" s="98" t="s">
        <v>8</v>
      </c>
      <c r="D82" s="160">
        <v>9900099010</v>
      </c>
      <c r="E82" s="98" t="s">
        <v>107</v>
      </c>
      <c r="F82" s="100">
        <v>9.9</v>
      </c>
    </row>
    <row r="83" spans="1:6" s="8" customFormat="1" ht="18.75" customHeight="1">
      <c r="A83" s="104" t="s">
        <v>7</v>
      </c>
      <c r="B83" s="105" t="s">
        <v>16</v>
      </c>
      <c r="C83" s="105" t="s">
        <v>30</v>
      </c>
      <c r="D83" s="106"/>
      <c r="E83" s="107"/>
      <c r="F83" s="108">
        <f>F84</f>
        <v>643.01</v>
      </c>
    </row>
    <row r="84" spans="1:6" s="8" customFormat="1" ht="18" customHeight="1">
      <c r="A84" s="104" t="s">
        <v>18</v>
      </c>
      <c r="B84" s="109">
        <v>10</v>
      </c>
      <c r="C84" s="109" t="s">
        <v>8</v>
      </c>
      <c r="D84" s="110"/>
      <c r="E84" s="109"/>
      <c r="F84" s="108">
        <f>F85</f>
        <v>643.01</v>
      </c>
    </row>
    <row r="85" spans="1:6" s="8" customFormat="1" ht="16.5" customHeight="1">
      <c r="A85" s="72" t="s">
        <v>101</v>
      </c>
      <c r="B85" s="111">
        <v>10</v>
      </c>
      <c r="C85" s="111" t="s">
        <v>8</v>
      </c>
      <c r="D85" s="160">
        <v>9900000000</v>
      </c>
      <c r="E85" s="111"/>
      <c r="F85" s="112">
        <f>F86</f>
        <v>643.01</v>
      </c>
    </row>
    <row r="86" spans="1:6" s="8" customFormat="1" ht="36">
      <c r="A86" s="113" t="s">
        <v>117</v>
      </c>
      <c r="B86" s="111" t="s">
        <v>16</v>
      </c>
      <c r="C86" s="111" t="s">
        <v>8</v>
      </c>
      <c r="D86" s="163">
        <v>9900010490</v>
      </c>
      <c r="E86" s="111"/>
      <c r="F86" s="112">
        <f>F87</f>
        <v>643.01</v>
      </c>
    </row>
    <row r="87" spans="1:6" s="8" customFormat="1" ht="18" customHeight="1">
      <c r="A87" s="120" t="s">
        <v>105</v>
      </c>
      <c r="B87" s="111" t="s">
        <v>16</v>
      </c>
      <c r="C87" s="111" t="s">
        <v>8</v>
      </c>
      <c r="D87" s="163">
        <v>9900010490</v>
      </c>
      <c r="E87" s="111">
        <v>300</v>
      </c>
      <c r="F87" s="112">
        <v>643.01</v>
      </c>
    </row>
    <row r="88" spans="1:6" s="8" customFormat="1" ht="18" customHeight="1">
      <c r="A88" s="114" t="s">
        <v>74</v>
      </c>
      <c r="B88" s="78" t="s">
        <v>71</v>
      </c>
      <c r="C88" s="78" t="s">
        <v>30</v>
      </c>
      <c r="D88" s="115"/>
      <c r="E88" s="78"/>
      <c r="F88" s="116">
        <f>F89</f>
        <v>2</v>
      </c>
    </row>
    <row r="89" spans="1:6" s="13" customFormat="1" ht="18" customHeight="1">
      <c r="A89" s="114" t="s">
        <v>96</v>
      </c>
      <c r="B89" s="78" t="s">
        <v>71</v>
      </c>
      <c r="C89" s="78" t="s">
        <v>9</v>
      </c>
      <c r="D89" s="115"/>
      <c r="E89" s="78"/>
      <c r="F89" s="116">
        <f>F90</f>
        <v>2</v>
      </c>
    </row>
    <row r="90" spans="1:6" s="8" customFormat="1" ht="18" customHeight="1">
      <c r="A90" s="72" t="s">
        <v>101</v>
      </c>
      <c r="B90" s="80" t="s">
        <v>71</v>
      </c>
      <c r="C90" s="80" t="s">
        <v>9</v>
      </c>
      <c r="D90" s="160">
        <v>9900000000</v>
      </c>
      <c r="E90" s="80"/>
      <c r="F90" s="117">
        <f>F91</f>
        <v>2</v>
      </c>
    </row>
    <row r="91" spans="1:6" s="8" customFormat="1" ht="28.5" customHeight="1">
      <c r="A91" s="118" t="s">
        <v>112</v>
      </c>
      <c r="B91" s="80" t="s">
        <v>71</v>
      </c>
      <c r="C91" s="80" t="s">
        <v>9</v>
      </c>
      <c r="D91" s="160">
        <v>9900099020</v>
      </c>
      <c r="E91" s="80"/>
      <c r="F91" s="117">
        <f>F92</f>
        <v>2</v>
      </c>
    </row>
    <row r="92" spans="1:6" s="8" customFormat="1" ht="24" customHeight="1">
      <c r="A92" s="81" t="s">
        <v>119</v>
      </c>
      <c r="B92" s="80" t="s">
        <v>71</v>
      </c>
      <c r="C92" s="80" t="s">
        <v>9</v>
      </c>
      <c r="D92" s="160">
        <v>9900099020</v>
      </c>
      <c r="E92" s="80" t="s">
        <v>107</v>
      </c>
      <c r="F92" s="117">
        <v>2</v>
      </c>
    </row>
  </sheetData>
  <sheetProtection/>
  <mergeCells count="7">
    <mergeCell ref="D9:F9"/>
    <mergeCell ref="A1:F1"/>
    <mergeCell ref="A2:F2"/>
    <mergeCell ref="A3:F3"/>
    <mergeCell ref="A4:F4"/>
    <mergeCell ref="B5:F5"/>
    <mergeCell ref="A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89" t="s">
        <v>171</v>
      </c>
      <c r="B1" s="189"/>
      <c r="C1" s="189"/>
      <c r="D1" s="189"/>
      <c r="E1" s="189"/>
      <c r="F1" s="189"/>
      <c r="G1" s="189"/>
      <c r="H1" s="5"/>
    </row>
    <row r="2" spans="1:7" ht="12.75">
      <c r="A2" s="233" t="s">
        <v>82</v>
      </c>
      <c r="B2" s="233"/>
      <c r="C2" s="233"/>
      <c r="D2" s="233"/>
      <c r="E2" s="233"/>
      <c r="F2" s="233"/>
      <c r="G2" s="233"/>
    </row>
    <row r="3" spans="1:7" ht="12.75">
      <c r="A3" s="236" t="s">
        <v>184</v>
      </c>
      <c r="B3" s="233"/>
      <c r="C3" s="233"/>
      <c r="D3" s="233"/>
      <c r="E3" s="233"/>
      <c r="F3" s="233"/>
      <c r="G3" s="233"/>
    </row>
    <row r="4" spans="1:7" ht="12.75">
      <c r="A4" s="61"/>
      <c r="B4" s="61"/>
      <c r="C4" s="61"/>
      <c r="D4" s="236" t="s">
        <v>180</v>
      </c>
      <c r="E4" s="233"/>
      <c r="F4" s="233"/>
      <c r="G4" s="233"/>
    </row>
    <row r="5" spans="1:7" ht="12.75">
      <c r="A5" s="236" t="s">
        <v>225</v>
      </c>
      <c r="B5" s="233"/>
      <c r="C5" s="233"/>
      <c r="D5" s="233"/>
      <c r="E5" s="233"/>
      <c r="F5" s="233"/>
      <c r="G5" s="233"/>
    </row>
    <row r="7" spans="1:7" ht="27.75" customHeight="1">
      <c r="A7" s="217" t="s">
        <v>188</v>
      </c>
      <c r="B7" s="217"/>
      <c r="C7" s="217"/>
      <c r="D7" s="217"/>
      <c r="E7" s="217"/>
      <c r="F7" s="217"/>
      <c r="G7" s="217"/>
    </row>
    <row r="9" spans="1:7" ht="24.75" customHeight="1">
      <c r="A9" s="235" t="s">
        <v>84</v>
      </c>
      <c r="B9" s="235"/>
      <c r="C9" s="235"/>
      <c r="D9" s="235"/>
      <c r="E9" s="235"/>
      <c r="F9" s="235"/>
      <c r="G9" s="235"/>
    </row>
    <row r="10" spans="1:7" ht="9" customHeight="1">
      <c r="A10" s="26"/>
      <c r="B10" s="26"/>
      <c r="C10" s="26"/>
      <c r="D10" s="26"/>
      <c r="E10" s="26"/>
      <c r="F10" s="26"/>
      <c r="G10" s="26"/>
    </row>
    <row r="11" spans="1:7" ht="38.25" customHeight="1">
      <c r="A11" s="231" t="s">
        <v>39</v>
      </c>
      <c r="B11" s="227" t="s">
        <v>40</v>
      </c>
      <c r="C11" s="227" t="s">
        <v>162</v>
      </c>
      <c r="D11" s="237" t="s">
        <v>41</v>
      </c>
      <c r="E11" s="238"/>
      <c r="F11" s="239"/>
      <c r="G11" s="227" t="s">
        <v>163</v>
      </c>
    </row>
    <row r="12" spans="1:7" ht="12.75" customHeight="1">
      <c r="A12" s="232"/>
      <c r="B12" s="228"/>
      <c r="C12" s="228"/>
      <c r="D12" s="155" t="s">
        <v>160</v>
      </c>
      <c r="E12" s="155" t="s">
        <v>168</v>
      </c>
      <c r="F12" s="155" t="s">
        <v>175</v>
      </c>
      <c r="G12" s="228"/>
    </row>
    <row r="13" spans="1:7" ht="12.75">
      <c r="A13" s="156">
        <v>1</v>
      </c>
      <c r="B13" s="156">
        <v>2</v>
      </c>
      <c r="C13" s="156">
        <v>3</v>
      </c>
      <c r="D13" s="156">
        <v>4</v>
      </c>
      <c r="E13" s="156">
        <v>5</v>
      </c>
      <c r="F13" s="156">
        <v>6</v>
      </c>
      <c r="G13" s="156">
        <v>7</v>
      </c>
    </row>
    <row r="14" spans="1:7" ht="12.75">
      <c r="A14" s="111"/>
      <c r="B14" s="111"/>
      <c r="C14" s="111"/>
      <c r="D14" s="111"/>
      <c r="E14" s="111"/>
      <c r="F14" s="111"/>
      <c r="G14" s="111"/>
    </row>
    <row r="15" spans="1:7" ht="12.75">
      <c r="A15" s="111"/>
      <c r="B15" s="157" t="s">
        <v>42</v>
      </c>
      <c r="C15" s="111"/>
      <c r="D15" s="111">
        <v>0</v>
      </c>
      <c r="E15" s="111">
        <v>0</v>
      </c>
      <c r="F15" s="111">
        <v>0</v>
      </c>
      <c r="G15" s="111"/>
    </row>
    <row r="18" spans="1:7" ht="41.25" customHeight="1">
      <c r="A18" s="234" t="s">
        <v>85</v>
      </c>
      <c r="B18" s="234"/>
      <c r="C18" s="234"/>
      <c r="D18" s="234"/>
      <c r="E18" s="234"/>
      <c r="F18" s="234"/>
      <c r="G18" s="234"/>
    </row>
    <row r="19" spans="1:7" ht="27.75" customHeight="1">
      <c r="A19" s="27"/>
      <c r="B19" s="27"/>
      <c r="C19" s="27"/>
      <c r="D19" s="27"/>
      <c r="E19" s="27"/>
      <c r="F19" s="27"/>
      <c r="G19" s="27"/>
    </row>
    <row r="20" spans="1:7" ht="42" customHeight="1">
      <c r="A20" s="230" t="s">
        <v>86</v>
      </c>
      <c r="B20" s="230"/>
      <c r="C20" s="230"/>
      <c r="D20" s="230" t="s">
        <v>43</v>
      </c>
      <c r="E20" s="230"/>
      <c r="F20" s="230"/>
      <c r="G20" s="230"/>
    </row>
    <row r="21" spans="1:7" ht="52.5" customHeight="1">
      <c r="A21" s="230"/>
      <c r="B21" s="230"/>
      <c r="C21" s="230"/>
      <c r="D21" s="155" t="s">
        <v>160</v>
      </c>
      <c r="E21" s="155" t="s">
        <v>168</v>
      </c>
      <c r="F21" s="230" t="s">
        <v>175</v>
      </c>
      <c r="G21" s="230"/>
    </row>
    <row r="22" spans="1:7" ht="36" customHeight="1">
      <c r="A22" s="229" t="s">
        <v>87</v>
      </c>
      <c r="B22" s="229"/>
      <c r="C22" s="229"/>
      <c r="D22" s="158">
        <v>0</v>
      </c>
      <c r="E22" s="158">
        <v>0</v>
      </c>
      <c r="F22" s="226">
        <v>0</v>
      </c>
      <c r="G22" s="226"/>
    </row>
    <row r="23" spans="1:7" ht="26.25" customHeight="1">
      <c r="A23" s="229" t="s">
        <v>88</v>
      </c>
      <c r="B23" s="229"/>
      <c r="C23" s="229"/>
      <c r="D23" s="158">
        <v>0</v>
      </c>
      <c r="E23" s="158">
        <v>0</v>
      </c>
      <c r="F23" s="226">
        <v>0</v>
      </c>
      <c r="G23" s="226"/>
    </row>
  </sheetData>
  <sheetProtection/>
  <mergeCells count="20"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zoomScalePageLayoutView="0" workbookViewId="0" topLeftCell="A3">
      <selection activeCell="A5" sqref="A5:G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00390625" style="0" customWidth="1"/>
    <col min="5" max="5" width="3.875" style="0" customWidth="1"/>
    <col min="6" max="6" width="9.25390625" style="0" customWidth="1"/>
  </cols>
  <sheetData>
    <row r="1" spans="1:7" s="3" customFormat="1" ht="11.25">
      <c r="A1" s="188" t="s">
        <v>12</v>
      </c>
      <c r="B1" s="188"/>
      <c r="C1" s="188"/>
      <c r="D1" s="188"/>
      <c r="E1" s="188"/>
      <c r="F1" s="188"/>
      <c r="G1" s="188"/>
    </row>
    <row r="2" spans="1:7" s="3" customFormat="1" ht="11.25">
      <c r="A2" s="188" t="s">
        <v>82</v>
      </c>
      <c r="B2" s="188"/>
      <c r="C2" s="188"/>
      <c r="D2" s="188"/>
      <c r="E2" s="188"/>
      <c r="F2" s="188"/>
      <c r="G2" s="188"/>
    </row>
    <row r="3" spans="1:7" s="3" customFormat="1" ht="11.25">
      <c r="A3" s="188" t="s">
        <v>181</v>
      </c>
      <c r="B3" s="188"/>
      <c r="C3" s="188"/>
      <c r="D3" s="188"/>
      <c r="E3" s="188"/>
      <c r="F3" s="188"/>
      <c r="G3" s="188"/>
    </row>
    <row r="4" spans="1:7" s="3" customFormat="1" ht="11.25">
      <c r="A4" s="188" t="s">
        <v>176</v>
      </c>
      <c r="B4" s="188"/>
      <c r="C4" s="188"/>
      <c r="D4" s="188"/>
      <c r="E4" s="188"/>
      <c r="F4" s="188"/>
      <c r="G4" s="188"/>
    </row>
    <row r="5" spans="1:7" s="3" customFormat="1" ht="12.75" customHeight="1">
      <c r="A5" s="188" t="s">
        <v>225</v>
      </c>
      <c r="B5" s="188"/>
      <c r="C5" s="188"/>
      <c r="D5" s="188"/>
      <c r="E5" s="188"/>
      <c r="F5" s="188"/>
      <c r="G5" s="188"/>
    </row>
    <row r="6" spans="1:6" ht="12.75">
      <c r="A6" s="1"/>
      <c r="B6" s="1"/>
      <c r="C6" s="1"/>
      <c r="D6" s="1"/>
      <c r="E6" s="1"/>
      <c r="F6" s="1"/>
    </row>
    <row r="7" spans="1:7" ht="39.75" customHeight="1">
      <c r="A7" s="190" t="s">
        <v>177</v>
      </c>
      <c r="B7" s="190"/>
      <c r="C7" s="190"/>
      <c r="D7" s="190"/>
      <c r="E7" s="190"/>
      <c r="F7" s="190"/>
      <c r="G7" s="190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91"/>
      <c r="E9" s="191"/>
      <c r="F9" s="191"/>
    </row>
    <row r="10" spans="1:7" ht="27.75" customHeight="1">
      <c r="A10" s="192" t="s">
        <v>23</v>
      </c>
      <c r="B10" s="193" t="s">
        <v>14</v>
      </c>
      <c r="C10" s="193" t="s">
        <v>2</v>
      </c>
      <c r="D10" s="193" t="s">
        <v>3</v>
      </c>
      <c r="E10" s="193" t="s">
        <v>4</v>
      </c>
      <c r="F10" s="194" t="s">
        <v>81</v>
      </c>
      <c r="G10" s="194"/>
    </row>
    <row r="11" spans="1:7" ht="22.5" customHeight="1">
      <c r="A11" s="192"/>
      <c r="B11" s="193"/>
      <c r="C11" s="193"/>
      <c r="D11" s="193"/>
      <c r="E11" s="193"/>
      <c r="F11" s="22" t="s">
        <v>168</v>
      </c>
      <c r="G11" s="22" t="s">
        <v>175</v>
      </c>
    </row>
    <row r="12" spans="1:7" ht="12.75" customHeight="1">
      <c r="A12" s="16">
        <v>1</v>
      </c>
      <c r="B12" s="16">
        <v>3</v>
      </c>
      <c r="C12" s="16">
        <v>4</v>
      </c>
      <c r="D12" s="16">
        <v>5</v>
      </c>
      <c r="E12" s="16">
        <v>6</v>
      </c>
      <c r="F12" s="16">
        <v>7</v>
      </c>
      <c r="G12" s="14"/>
    </row>
    <row r="13" spans="1:7" ht="15">
      <c r="A13" s="67" t="s">
        <v>100</v>
      </c>
      <c r="B13" s="16"/>
      <c r="C13" s="16"/>
      <c r="D13" s="16"/>
      <c r="E13" s="16"/>
      <c r="F13" s="23">
        <f>F14+K50+F79+F89+F52+F84+F59+F94</f>
        <v>4865.800000000001</v>
      </c>
      <c r="G13" s="23">
        <f>G14+L50+G79+G89+G52+G84+G59+G94</f>
        <v>4719.400000000001</v>
      </c>
    </row>
    <row r="14" spans="1:7" s="15" customFormat="1" ht="17.25" customHeight="1">
      <c r="A14" s="95" t="s">
        <v>5</v>
      </c>
      <c r="B14" s="69" t="s">
        <v>8</v>
      </c>
      <c r="C14" s="69" t="s">
        <v>30</v>
      </c>
      <c r="D14" s="70"/>
      <c r="E14" s="69"/>
      <c r="F14" s="71">
        <f>F15+F23+F39+F43+F19</f>
        <v>3964.4300000000003</v>
      </c>
      <c r="G14" s="71">
        <f>G15+G23+G39+G43+G19</f>
        <v>3897.0200000000004</v>
      </c>
    </row>
    <row r="15" spans="1:7" s="15" customFormat="1" ht="24">
      <c r="A15" s="95" t="s">
        <v>19</v>
      </c>
      <c r="B15" s="69" t="s">
        <v>8</v>
      </c>
      <c r="C15" s="69" t="s">
        <v>9</v>
      </c>
      <c r="D15" s="70"/>
      <c r="E15" s="69"/>
      <c r="F15" s="71">
        <f aca="true" t="shared" si="0" ref="F15:G17">F16</f>
        <v>1315.8</v>
      </c>
      <c r="G15" s="71">
        <f t="shared" si="0"/>
        <v>1315.8</v>
      </c>
    </row>
    <row r="16" spans="1:7" ht="20.25" customHeight="1">
      <c r="A16" s="159" t="s">
        <v>101</v>
      </c>
      <c r="B16" s="73" t="s">
        <v>8</v>
      </c>
      <c r="C16" s="73" t="s">
        <v>9</v>
      </c>
      <c r="D16" s="160">
        <v>9900000000</v>
      </c>
      <c r="E16" s="73"/>
      <c r="F16" s="75">
        <f t="shared" si="0"/>
        <v>1315.8</v>
      </c>
      <c r="G16" s="75">
        <f t="shared" si="0"/>
        <v>1315.8</v>
      </c>
    </row>
    <row r="17" spans="1:7" ht="16.5" customHeight="1">
      <c r="A17" s="159" t="s">
        <v>22</v>
      </c>
      <c r="B17" s="73" t="s">
        <v>8</v>
      </c>
      <c r="C17" s="73" t="s">
        <v>9</v>
      </c>
      <c r="D17" s="160" t="s">
        <v>131</v>
      </c>
      <c r="E17" s="73"/>
      <c r="F17" s="75">
        <f t="shared" si="0"/>
        <v>1315.8</v>
      </c>
      <c r="G17" s="75">
        <f t="shared" si="0"/>
        <v>1315.8</v>
      </c>
    </row>
    <row r="18" spans="1:7" s="8" customFormat="1" ht="54.75" customHeight="1">
      <c r="A18" s="83" t="s">
        <v>102</v>
      </c>
      <c r="B18" s="73" t="s">
        <v>8</v>
      </c>
      <c r="C18" s="73" t="s">
        <v>9</v>
      </c>
      <c r="D18" s="160" t="s">
        <v>131</v>
      </c>
      <c r="E18" s="73" t="s">
        <v>106</v>
      </c>
      <c r="F18" s="76">
        <v>1315.8</v>
      </c>
      <c r="G18" s="76">
        <v>1315.8</v>
      </c>
    </row>
    <row r="19" spans="1:7" s="8" customFormat="1" ht="42" customHeight="1">
      <c r="A19" s="154" t="s">
        <v>164</v>
      </c>
      <c r="B19" s="69" t="s">
        <v>8</v>
      </c>
      <c r="C19" s="69" t="s">
        <v>17</v>
      </c>
      <c r="D19" s="70"/>
      <c r="E19" s="69"/>
      <c r="F19" s="71">
        <f aca="true" t="shared" si="1" ref="F19:G21">F20</f>
        <v>6</v>
      </c>
      <c r="G19" s="71">
        <f t="shared" si="1"/>
        <v>6</v>
      </c>
    </row>
    <row r="20" spans="1:7" s="8" customFormat="1" ht="17.25" customHeight="1">
      <c r="A20" s="159" t="s">
        <v>101</v>
      </c>
      <c r="B20" s="73" t="s">
        <v>8</v>
      </c>
      <c r="C20" s="73" t="s">
        <v>17</v>
      </c>
      <c r="D20" s="160">
        <v>9900000000</v>
      </c>
      <c r="E20" s="73"/>
      <c r="F20" s="75">
        <f t="shared" si="1"/>
        <v>6</v>
      </c>
      <c r="G20" s="75">
        <f t="shared" si="1"/>
        <v>6</v>
      </c>
    </row>
    <row r="21" spans="1:7" s="8" customFormat="1" ht="29.25" customHeight="1">
      <c r="A21" s="166" t="s">
        <v>103</v>
      </c>
      <c r="B21" s="73" t="s">
        <v>8</v>
      </c>
      <c r="C21" s="73" t="s">
        <v>17</v>
      </c>
      <c r="D21" s="160">
        <v>9900002040</v>
      </c>
      <c r="E21" s="73"/>
      <c r="F21" s="75">
        <f t="shared" si="1"/>
        <v>6</v>
      </c>
      <c r="G21" s="75">
        <f t="shared" si="1"/>
        <v>6</v>
      </c>
    </row>
    <row r="22" spans="1:7" s="8" customFormat="1" ht="23.25" customHeight="1">
      <c r="A22" s="83" t="s">
        <v>119</v>
      </c>
      <c r="B22" s="73" t="s">
        <v>8</v>
      </c>
      <c r="C22" s="73" t="s">
        <v>17</v>
      </c>
      <c r="D22" s="160">
        <v>9900002040</v>
      </c>
      <c r="E22" s="73" t="s">
        <v>107</v>
      </c>
      <c r="F22" s="76">
        <v>6</v>
      </c>
      <c r="G22" s="76">
        <v>6</v>
      </c>
    </row>
    <row r="23" spans="1:7" s="8" customFormat="1" ht="36">
      <c r="A23" s="90" t="s">
        <v>20</v>
      </c>
      <c r="B23" s="78" t="s">
        <v>8</v>
      </c>
      <c r="C23" s="78" t="s">
        <v>11</v>
      </c>
      <c r="D23" s="161"/>
      <c r="E23" s="78"/>
      <c r="F23" s="79">
        <f>F26+F24</f>
        <v>2604.3300000000004</v>
      </c>
      <c r="G23" s="79">
        <f>G26+G24</f>
        <v>2536.92</v>
      </c>
    </row>
    <row r="24" spans="1:7" s="8" customFormat="1" ht="36">
      <c r="A24" s="82" t="s">
        <v>213</v>
      </c>
      <c r="B24" s="80" t="s">
        <v>8</v>
      </c>
      <c r="C24" s="80" t="s">
        <v>11</v>
      </c>
      <c r="D24" s="160">
        <v>400000000</v>
      </c>
      <c r="E24" s="80"/>
      <c r="F24" s="76">
        <f>F25</f>
        <v>23.5</v>
      </c>
      <c r="G24" s="76">
        <v>5</v>
      </c>
    </row>
    <row r="25" spans="1:7" s="8" customFormat="1" ht="24">
      <c r="A25" s="83" t="s">
        <v>119</v>
      </c>
      <c r="B25" s="80" t="s">
        <v>8</v>
      </c>
      <c r="C25" s="80" t="s">
        <v>11</v>
      </c>
      <c r="D25" s="160">
        <v>400000000</v>
      </c>
      <c r="E25" s="80" t="s">
        <v>107</v>
      </c>
      <c r="F25" s="76">
        <v>23.5</v>
      </c>
      <c r="G25" s="76">
        <v>5</v>
      </c>
    </row>
    <row r="26" spans="1:7" s="13" customFormat="1" ht="18.75" customHeight="1">
      <c r="A26" s="159" t="s">
        <v>101</v>
      </c>
      <c r="B26" s="73" t="s">
        <v>8</v>
      </c>
      <c r="C26" s="73" t="s">
        <v>11</v>
      </c>
      <c r="D26" s="160">
        <v>9900000000</v>
      </c>
      <c r="E26" s="73"/>
      <c r="F26" s="75">
        <f>F27+F33+F30+F36</f>
        <v>2580.8300000000004</v>
      </c>
      <c r="G26" s="75">
        <f>G27+G33+G30+G36</f>
        <v>2531.92</v>
      </c>
    </row>
    <row r="27" spans="1:7" s="8" customFormat="1" ht="24">
      <c r="A27" s="159" t="s">
        <v>103</v>
      </c>
      <c r="B27" s="80" t="s">
        <v>8</v>
      </c>
      <c r="C27" s="80" t="s">
        <v>11</v>
      </c>
      <c r="D27" s="160">
        <v>9900002040</v>
      </c>
      <c r="E27" s="80"/>
      <c r="F27" s="76">
        <f>F28+F29</f>
        <v>2164.61</v>
      </c>
      <c r="G27" s="76">
        <f>G28+G29</f>
        <v>2115.7</v>
      </c>
    </row>
    <row r="28" spans="1:7" s="8" customFormat="1" ht="48">
      <c r="A28" s="83" t="s">
        <v>102</v>
      </c>
      <c r="B28" s="73" t="s">
        <v>8</v>
      </c>
      <c r="C28" s="73" t="s">
        <v>11</v>
      </c>
      <c r="D28" s="160">
        <v>9900002040</v>
      </c>
      <c r="E28" s="73" t="s">
        <v>106</v>
      </c>
      <c r="F28" s="76">
        <v>2119.5</v>
      </c>
      <c r="G28" s="76">
        <v>2108.7</v>
      </c>
    </row>
    <row r="29" spans="1:7" s="8" customFormat="1" ht="24">
      <c r="A29" s="83" t="s">
        <v>119</v>
      </c>
      <c r="B29" s="73" t="s">
        <v>8</v>
      </c>
      <c r="C29" s="73" t="s">
        <v>11</v>
      </c>
      <c r="D29" s="160">
        <v>9900002040</v>
      </c>
      <c r="E29" s="73" t="s">
        <v>107</v>
      </c>
      <c r="F29" s="76">
        <v>45.11</v>
      </c>
      <c r="G29" s="76">
        <v>7</v>
      </c>
    </row>
    <row r="30" spans="1:7" s="8" customFormat="1" ht="24">
      <c r="A30" s="82" t="s">
        <v>70</v>
      </c>
      <c r="B30" s="73" t="s">
        <v>8</v>
      </c>
      <c r="C30" s="73" t="s">
        <v>11</v>
      </c>
      <c r="D30" s="160">
        <v>9900051180</v>
      </c>
      <c r="E30" s="80"/>
      <c r="F30" s="76">
        <f>F32+F31</f>
        <v>371.8</v>
      </c>
      <c r="G30" s="76">
        <f>G32+G31</f>
        <v>371.8</v>
      </c>
    </row>
    <row r="31" spans="1:7" s="8" customFormat="1" ht="48">
      <c r="A31" s="83" t="s">
        <v>102</v>
      </c>
      <c r="B31" s="73" t="s">
        <v>8</v>
      </c>
      <c r="C31" s="73" t="s">
        <v>11</v>
      </c>
      <c r="D31" s="160">
        <v>9900051180</v>
      </c>
      <c r="E31" s="73" t="s">
        <v>106</v>
      </c>
      <c r="F31" s="76">
        <v>348.25</v>
      </c>
      <c r="G31" s="76">
        <v>353.25</v>
      </c>
    </row>
    <row r="32" spans="1:7" s="8" customFormat="1" ht="24">
      <c r="A32" s="83" t="s">
        <v>119</v>
      </c>
      <c r="B32" s="73" t="s">
        <v>8</v>
      </c>
      <c r="C32" s="73" t="s">
        <v>11</v>
      </c>
      <c r="D32" s="160">
        <v>9900051180</v>
      </c>
      <c r="E32" s="73" t="s">
        <v>107</v>
      </c>
      <c r="F32" s="76">
        <v>23.55</v>
      </c>
      <c r="G32" s="76">
        <v>18.55</v>
      </c>
    </row>
    <row r="33" spans="1:7" s="8" customFormat="1" ht="24">
      <c r="A33" s="84" t="s">
        <v>110</v>
      </c>
      <c r="B33" s="80" t="s">
        <v>8</v>
      </c>
      <c r="C33" s="80" t="s">
        <v>11</v>
      </c>
      <c r="D33" s="160">
        <v>9900059300</v>
      </c>
      <c r="E33" s="80"/>
      <c r="F33" s="76">
        <f>F34+F35</f>
        <v>23.5</v>
      </c>
      <c r="G33" s="76">
        <f>G34+G35</f>
        <v>23.5</v>
      </c>
    </row>
    <row r="34" spans="1:7" s="8" customFormat="1" ht="48">
      <c r="A34" s="83" t="s">
        <v>102</v>
      </c>
      <c r="B34" s="80" t="s">
        <v>8</v>
      </c>
      <c r="C34" s="80" t="s">
        <v>11</v>
      </c>
      <c r="D34" s="160">
        <v>9900059300</v>
      </c>
      <c r="E34" s="73" t="s">
        <v>106</v>
      </c>
      <c r="F34" s="76">
        <v>18.32</v>
      </c>
      <c r="G34" s="76">
        <v>18.32</v>
      </c>
    </row>
    <row r="35" spans="1:7" s="8" customFormat="1" ht="24">
      <c r="A35" s="83" t="s">
        <v>119</v>
      </c>
      <c r="B35" s="80" t="s">
        <v>8</v>
      </c>
      <c r="C35" s="80" t="s">
        <v>11</v>
      </c>
      <c r="D35" s="160">
        <v>9900059300</v>
      </c>
      <c r="E35" s="73" t="s">
        <v>107</v>
      </c>
      <c r="F35" s="76">
        <v>5.18</v>
      </c>
      <c r="G35" s="76">
        <v>5.18</v>
      </c>
    </row>
    <row r="36" spans="1:7" s="8" customFormat="1" ht="62.25" customHeight="1">
      <c r="A36" s="167" t="s">
        <v>212</v>
      </c>
      <c r="B36" s="73" t="s">
        <v>8</v>
      </c>
      <c r="C36" s="73" t="s">
        <v>11</v>
      </c>
      <c r="D36" s="160">
        <v>9900073150</v>
      </c>
      <c r="E36" s="73"/>
      <c r="F36" s="85">
        <f>F37+F38</f>
        <v>20.92</v>
      </c>
      <c r="G36" s="85">
        <f>G37+G38</f>
        <v>20.92</v>
      </c>
    </row>
    <row r="37" spans="1:7" s="8" customFormat="1" ht="48">
      <c r="A37" s="83" t="s">
        <v>102</v>
      </c>
      <c r="B37" s="73" t="s">
        <v>8</v>
      </c>
      <c r="C37" s="73" t="s">
        <v>11</v>
      </c>
      <c r="D37" s="160">
        <v>9900073150</v>
      </c>
      <c r="E37" s="73" t="s">
        <v>106</v>
      </c>
      <c r="F37" s="85">
        <v>14.92</v>
      </c>
      <c r="G37" s="85">
        <v>14.92</v>
      </c>
    </row>
    <row r="38" spans="1:7" s="8" customFormat="1" ht="24">
      <c r="A38" s="83" t="s">
        <v>119</v>
      </c>
      <c r="B38" s="73" t="s">
        <v>8</v>
      </c>
      <c r="C38" s="73" t="s">
        <v>11</v>
      </c>
      <c r="D38" s="160">
        <v>9900073150</v>
      </c>
      <c r="E38" s="73" t="s">
        <v>107</v>
      </c>
      <c r="F38" s="85">
        <v>6</v>
      </c>
      <c r="G38" s="85">
        <v>6</v>
      </c>
    </row>
    <row r="39" spans="1:7" s="8" customFormat="1" ht="18.75" customHeight="1">
      <c r="A39" s="86" t="s">
        <v>91</v>
      </c>
      <c r="B39" s="69" t="s">
        <v>8</v>
      </c>
      <c r="C39" s="69" t="s">
        <v>71</v>
      </c>
      <c r="D39" s="70"/>
      <c r="E39" s="69"/>
      <c r="F39" s="79">
        <f aca="true" t="shared" si="2" ref="F39:G41">F40</f>
        <v>5</v>
      </c>
      <c r="G39" s="79">
        <f t="shared" si="2"/>
        <v>5</v>
      </c>
    </row>
    <row r="40" spans="1:7" s="8" customFormat="1" ht="18.75" customHeight="1">
      <c r="A40" s="72" t="s">
        <v>101</v>
      </c>
      <c r="B40" s="73" t="s">
        <v>8</v>
      </c>
      <c r="C40" s="73" t="s">
        <v>71</v>
      </c>
      <c r="D40" s="160">
        <v>9900000000</v>
      </c>
      <c r="E40" s="73"/>
      <c r="F40" s="76">
        <f t="shared" si="2"/>
        <v>5</v>
      </c>
      <c r="G40" s="76">
        <f t="shared" si="2"/>
        <v>5</v>
      </c>
    </row>
    <row r="41" spans="1:7" s="8" customFormat="1" ht="18.75" customHeight="1">
      <c r="A41" s="87" t="s">
        <v>92</v>
      </c>
      <c r="B41" s="73" t="s">
        <v>8</v>
      </c>
      <c r="C41" s="73" t="s">
        <v>71</v>
      </c>
      <c r="D41" s="160">
        <v>9900092720</v>
      </c>
      <c r="E41" s="73"/>
      <c r="F41" s="76">
        <f t="shared" si="2"/>
        <v>5</v>
      </c>
      <c r="G41" s="76">
        <f t="shared" si="2"/>
        <v>5</v>
      </c>
    </row>
    <row r="42" spans="1:7" s="13" customFormat="1" ht="18.75" customHeight="1">
      <c r="A42" s="81" t="s">
        <v>104</v>
      </c>
      <c r="B42" s="73" t="s">
        <v>8</v>
      </c>
      <c r="C42" s="73" t="s">
        <v>71</v>
      </c>
      <c r="D42" s="160">
        <v>9900092720</v>
      </c>
      <c r="E42" s="73" t="s">
        <v>108</v>
      </c>
      <c r="F42" s="76">
        <v>5</v>
      </c>
      <c r="G42" s="76">
        <v>5</v>
      </c>
    </row>
    <row r="43" spans="1:7" s="59" customFormat="1" ht="18.75" customHeight="1">
      <c r="A43" s="90" t="s">
        <v>32</v>
      </c>
      <c r="B43" s="78" t="s">
        <v>8</v>
      </c>
      <c r="C43" s="78" t="s">
        <v>68</v>
      </c>
      <c r="D43" s="161"/>
      <c r="E43" s="78"/>
      <c r="F43" s="79">
        <f>F44</f>
        <v>33.3</v>
      </c>
      <c r="G43" s="79">
        <f>G44</f>
        <v>33.3</v>
      </c>
    </row>
    <row r="44" spans="1:7" s="59" customFormat="1" ht="18.75" customHeight="1">
      <c r="A44" s="159" t="s">
        <v>101</v>
      </c>
      <c r="B44" s="73" t="s">
        <v>8</v>
      </c>
      <c r="C44" s="73" t="s">
        <v>68</v>
      </c>
      <c r="D44" s="160">
        <v>9900000000</v>
      </c>
      <c r="E44" s="73"/>
      <c r="F44" s="75">
        <f>F48+F45+F50</f>
        <v>33.3</v>
      </c>
      <c r="G44" s="75">
        <f>G48+G45+G50</f>
        <v>33.3</v>
      </c>
    </row>
    <row r="45" spans="1:7" s="59" customFormat="1" ht="18.75" customHeight="1">
      <c r="A45" s="159" t="s">
        <v>90</v>
      </c>
      <c r="B45" s="80" t="s">
        <v>8</v>
      </c>
      <c r="C45" s="80" t="s">
        <v>68</v>
      </c>
      <c r="D45" s="160">
        <v>9900009230</v>
      </c>
      <c r="E45" s="73"/>
      <c r="F45" s="76">
        <f>F47+F46</f>
        <v>9</v>
      </c>
      <c r="G45" s="76">
        <f>G47+G46</f>
        <v>9</v>
      </c>
    </row>
    <row r="46" spans="1:7" s="59" customFormat="1" ht="24.75" customHeight="1">
      <c r="A46" s="83" t="s">
        <v>119</v>
      </c>
      <c r="B46" s="80" t="s">
        <v>8</v>
      </c>
      <c r="C46" s="80" t="s">
        <v>68</v>
      </c>
      <c r="D46" s="160">
        <v>9900009230</v>
      </c>
      <c r="E46" s="73" t="s">
        <v>107</v>
      </c>
      <c r="F46" s="76">
        <v>1</v>
      </c>
      <c r="G46" s="76">
        <v>1</v>
      </c>
    </row>
    <row r="47" spans="1:7" s="59" customFormat="1" ht="18.75" customHeight="1">
      <c r="A47" s="83" t="s">
        <v>104</v>
      </c>
      <c r="B47" s="80" t="s">
        <v>8</v>
      </c>
      <c r="C47" s="80" t="s">
        <v>68</v>
      </c>
      <c r="D47" s="160">
        <v>9900009230</v>
      </c>
      <c r="E47" s="73" t="s">
        <v>108</v>
      </c>
      <c r="F47" s="76">
        <v>8</v>
      </c>
      <c r="G47" s="76">
        <v>8</v>
      </c>
    </row>
    <row r="48" spans="1:7" s="59" customFormat="1" ht="48">
      <c r="A48" s="88" t="s">
        <v>113</v>
      </c>
      <c r="B48" s="80" t="s">
        <v>8</v>
      </c>
      <c r="C48" s="80" t="s">
        <v>68</v>
      </c>
      <c r="D48" s="160">
        <v>9900024030</v>
      </c>
      <c r="E48" s="80"/>
      <c r="F48" s="76">
        <f>F49</f>
        <v>9.6</v>
      </c>
      <c r="G48" s="76">
        <f>G49</f>
        <v>9.6</v>
      </c>
    </row>
    <row r="49" spans="1:7" s="59" customFormat="1" ht="18" customHeight="1">
      <c r="A49" s="89" t="s">
        <v>29</v>
      </c>
      <c r="B49" s="80" t="s">
        <v>8</v>
      </c>
      <c r="C49" s="80" t="s">
        <v>68</v>
      </c>
      <c r="D49" s="160">
        <v>9900024030</v>
      </c>
      <c r="E49" s="80" t="s">
        <v>109</v>
      </c>
      <c r="F49" s="76">
        <v>9.6</v>
      </c>
      <c r="G49" s="76">
        <v>9.6</v>
      </c>
    </row>
    <row r="50" spans="1:7" s="59" customFormat="1" ht="60">
      <c r="A50" s="88" t="s">
        <v>118</v>
      </c>
      <c r="B50" s="80" t="s">
        <v>8</v>
      </c>
      <c r="C50" s="80" t="s">
        <v>68</v>
      </c>
      <c r="D50" s="160">
        <v>9900024040</v>
      </c>
      <c r="E50" s="80"/>
      <c r="F50" s="76">
        <f>F51</f>
        <v>14.7</v>
      </c>
      <c r="G50" s="76">
        <f>G51</f>
        <v>14.7</v>
      </c>
    </row>
    <row r="51" spans="1:7" s="59" customFormat="1" ht="19.5" customHeight="1">
      <c r="A51" s="89" t="s">
        <v>29</v>
      </c>
      <c r="B51" s="80" t="s">
        <v>8</v>
      </c>
      <c r="C51" s="80" t="s">
        <v>68</v>
      </c>
      <c r="D51" s="160">
        <v>9900024040</v>
      </c>
      <c r="E51" s="80" t="s">
        <v>109</v>
      </c>
      <c r="F51" s="76">
        <v>14.7</v>
      </c>
      <c r="G51" s="76">
        <v>14.7</v>
      </c>
    </row>
    <row r="52" spans="1:7" s="59" customFormat="1" ht="24.75" customHeight="1">
      <c r="A52" s="90" t="s">
        <v>93</v>
      </c>
      <c r="B52" s="78" t="s">
        <v>17</v>
      </c>
      <c r="C52" s="78" t="s">
        <v>30</v>
      </c>
      <c r="D52" s="70"/>
      <c r="E52" s="69"/>
      <c r="F52" s="79">
        <f>F53</f>
        <v>2.8</v>
      </c>
      <c r="G52" s="79">
        <f>G53</f>
        <v>0.3</v>
      </c>
    </row>
    <row r="53" spans="1:7" s="59" customFormat="1" ht="29.25" customHeight="1">
      <c r="A53" s="90" t="s">
        <v>94</v>
      </c>
      <c r="B53" s="78" t="s">
        <v>17</v>
      </c>
      <c r="C53" s="78" t="s">
        <v>95</v>
      </c>
      <c r="D53" s="70"/>
      <c r="E53" s="69"/>
      <c r="F53" s="79">
        <f>F56+F54</f>
        <v>2.8</v>
      </c>
      <c r="G53" s="79">
        <f>G56+G54</f>
        <v>0.3</v>
      </c>
    </row>
    <row r="54" spans="1:7" s="59" customFormat="1" ht="39" customHeight="1">
      <c r="A54" s="91" t="s">
        <v>224</v>
      </c>
      <c r="B54" s="80" t="s">
        <v>17</v>
      </c>
      <c r="C54" s="80" t="s">
        <v>95</v>
      </c>
      <c r="D54" s="160">
        <v>200000000</v>
      </c>
      <c r="E54" s="73"/>
      <c r="F54" s="76">
        <f>F55</f>
        <v>2.5</v>
      </c>
      <c r="G54" s="76">
        <f>G55</f>
        <v>0</v>
      </c>
    </row>
    <row r="55" spans="1:7" s="59" customFormat="1" ht="29.25" customHeight="1">
      <c r="A55" s="81" t="s">
        <v>119</v>
      </c>
      <c r="B55" s="80" t="s">
        <v>17</v>
      </c>
      <c r="C55" s="80" t="s">
        <v>95</v>
      </c>
      <c r="D55" s="160">
        <v>200000000</v>
      </c>
      <c r="E55" s="73" t="s">
        <v>107</v>
      </c>
      <c r="F55" s="76">
        <v>2.5</v>
      </c>
      <c r="G55" s="76">
        <v>0</v>
      </c>
    </row>
    <row r="56" spans="1:7" s="8" customFormat="1" ht="18" customHeight="1">
      <c r="A56" s="72" t="s">
        <v>101</v>
      </c>
      <c r="B56" s="80" t="s">
        <v>17</v>
      </c>
      <c r="C56" s="80" t="s">
        <v>95</v>
      </c>
      <c r="D56" s="160">
        <v>9900000000</v>
      </c>
      <c r="E56" s="73"/>
      <c r="F56" s="76">
        <f>F57</f>
        <v>0.3</v>
      </c>
      <c r="G56" s="76">
        <f>G57</f>
        <v>0.3</v>
      </c>
    </row>
    <row r="57" spans="1:7" s="8" customFormat="1" ht="51" customHeight="1">
      <c r="A57" s="162" t="s">
        <v>132</v>
      </c>
      <c r="B57" s="80" t="s">
        <v>17</v>
      </c>
      <c r="C57" s="80" t="s">
        <v>95</v>
      </c>
      <c r="D57" s="160">
        <v>9900024070</v>
      </c>
      <c r="E57" s="73"/>
      <c r="F57" s="76">
        <f>F58</f>
        <v>0.3</v>
      </c>
      <c r="G57" s="76">
        <f>G58</f>
        <v>0.3</v>
      </c>
    </row>
    <row r="58" spans="1:7" s="8" customFormat="1" ht="16.5" customHeight="1">
      <c r="A58" s="89" t="s">
        <v>29</v>
      </c>
      <c r="B58" s="80" t="s">
        <v>17</v>
      </c>
      <c r="C58" s="80" t="s">
        <v>95</v>
      </c>
      <c r="D58" s="160">
        <v>9900024070</v>
      </c>
      <c r="E58" s="73" t="s">
        <v>109</v>
      </c>
      <c r="F58" s="76">
        <v>0.3</v>
      </c>
      <c r="G58" s="76">
        <v>0.3</v>
      </c>
    </row>
    <row r="59" spans="1:7" s="8" customFormat="1" ht="16.5" customHeight="1">
      <c r="A59" s="77" t="s">
        <v>6</v>
      </c>
      <c r="B59" s="78" t="s">
        <v>10</v>
      </c>
      <c r="C59" s="78" t="s">
        <v>30</v>
      </c>
      <c r="D59" s="74"/>
      <c r="E59" s="80"/>
      <c r="F59" s="79">
        <f>F64+F75+F60</f>
        <v>122.47</v>
      </c>
      <c r="G59" s="79">
        <f>G64+G75+G60</f>
        <v>89.22</v>
      </c>
    </row>
    <row r="60" spans="1:7" s="8" customFormat="1" ht="16.5" customHeight="1">
      <c r="A60" s="77" t="s">
        <v>158</v>
      </c>
      <c r="B60" s="78" t="s">
        <v>10</v>
      </c>
      <c r="C60" s="78" t="s">
        <v>8</v>
      </c>
      <c r="D60" s="74"/>
      <c r="E60" s="80"/>
      <c r="F60" s="79">
        <f aca="true" t="shared" si="3" ref="F60:G62">F61</f>
        <v>25.12</v>
      </c>
      <c r="G60" s="79">
        <f t="shared" si="3"/>
        <v>25.12</v>
      </c>
    </row>
    <row r="61" spans="1:7" s="8" customFormat="1" ht="16.5" customHeight="1">
      <c r="A61" s="72" t="s">
        <v>101</v>
      </c>
      <c r="B61" s="80" t="s">
        <v>10</v>
      </c>
      <c r="C61" s="80" t="s">
        <v>8</v>
      </c>
      <c r="D61" s="160">
        <v>9900000000</v>
      </c>
      <c r="E61" s="80"/>
      <c r="F61" s="76">
        <f t="shared" si="3"/>
        <v>25.12</v>
      </c>
      <c r="G61" s="76">
        <f t="shared" si="3"/>
        <v>25.12</v>
      </c>
    </row>
    <row r="62" spans="1:7" s="8" customFormat="1" ht="40.5" customHeight="1">
      <c r="A62" s="118" t="s">
        <v>159</v>
      </c>
      <c r="B62" s="80" t="s">
        <v>10</v>
      </c>
      <c r="C62" s="80" t="s">
        <v>8</v>
      </c>
      <c r="D62" s="160">
        <v>9900009260</v>
      </c>
      <c r="E62" s="80"/>
      <c r="F62" s="76">
        <f t="shared" si="3"/>
        <v>25.12</v>
      </c>
      <c r="G62" s="76">
        <f t="shared" si="3"/>
        <v>25.12</v>
      </c>
    </row>
    <row r="63" spans="1:7" s="8" customFormat="1" ht="23.25" customHeight="1">
      <c r="A63" s="83" t="s">
        <v>119</v>
      </c>
      <c r="B63" s="80" t="s">
        <v>10</v>
      </c>
      <c r="C63" s="80" t="s">
        <v>8</v>
      </c>
      <c r="D63" s="160">
        <v>9900009260</v>
      </c>
      <c r="E63" s="80" t="s">
        <v>107</v>
      </c>
      <c r="F63" s="76">
        <v>25.12</v>
      </c>
      <c r="G63" s="76">
        <v>25.12</v>
      </c>
    </row>
    <row r="64" spans="1:7" s="13" customFormat="1" ht="16.5" customHeight="1">
      <c r="A64" s="77" t="s">
        <v>21</v>
      </c>
      <c r="B64" s="78" t="s">
        <v>10</v>
      </c>
      <c r="C64" s="78" t="s">
        <v>17</v>
      </c>
      <c r="D64" s="70"/>
      <c r="E64" s="78"/>
      <c r="F64" s="79">
        <f>F65+F67</f>
        <v>93.25</v>
      </c>
      <c r="G64" s="79">
        <f>G65+G67+G70</f>
        <v>60</v>
      </c>
    </row>
    <row r="65" spans="1:7" s="8" customFormat="1" ht="36">
      <c r="A65" s="92" t="s">
        <v>218</v>
      </c>
      <c r="B65" s="93" t="s">
        <v>10</v>
      </c>
      <c r="C65" s="93" t="s">
        <v>17</v>
      </c>
      <c r="D65" s="160">
        <v>100000000</v>
      </c>
      <c r="E65" s="93"/>
      <c r="F65" s="94">
        <f>F66</f>
        <v>83.25</v>
      </c>
      <c r="G65" s="94">
        <f>G66</f>
        <v>0</v>
      </c>
    </row>
    <row r="66" spans="1:7" s="8" customFormat="1" ht="24">
      <c r="A66" s="81" t="s">
        <v>119</v>
      </c>
      <c r="B66" s="93" t="s">
        <v>10</v>
      </c>
      <c r="C66" s="93" t="s">
        <v>17</v>
      </c>
      <c r="D66" s="160">
        <v>100000000</v>
      </c>
      <c r="E66" s="93" t="s">
        <v>107</v>
      </c>
      <c r="F66" s="94">
        <v>83.25</v>
      </c>
      <c r="G66" s="94">
        <v>0</v>
      </c>
    </row>
    <row r="67" spans="1:7" s="8" customFormat="1" ht="38.25">
      <c r="A67" s="164" t="s">
        <v>219</v>
      </c>
      <c r="B67" s="93" t="s">
        <v>10</v>
      </c>
      <c r="C67" s="93" t="s">
        <v>17</v>
      </c>
      <c r="D67" s="160">
        <v>300000000</v>
      </c>
      <c r="E67" s="93"/>
      <c r="F67" s="94">
        <f>F68</f>
        <v>10</v>
      </c>
      <c r="G67" s="94">
        <f>G68</f>
        <v>10</v>
      </c>
    </row>
    <row r="68" spans="1:7" s="8" customFormat="1" ht="25.5">
      <c r="A68" s="184" t="s">
        <v>220</v>
      </c>
      <c r="B68" s="93" t="s">
        <v>10</v>
      </c>
      <c r="C68" s="93" t="s">
        <v>17</v>
      </c>
      <c r="D68" s="185" t="s">
        <v>221</v>
      </c>
      <c r="E68" s="93"/>
      <c r="F68" s="94">
        <f>F69</f>
        <v>10</v>
      </c>
      <c r="G68" s="94">
        <f>G69</f>
        <v>10</v>
      </c>
    </row>
    <row r="69" spans="1:7" s="8" customFormat="1" ht="24">
      <c r="A69" s="81" t="s">
        <v>119</v>
      </c>
      <c r="B69" s="93" t="s">
        <v>10</v>
      </c>
      <c r="C69" s="93" t="s">
        <v>17</v>
      </c>
      <c r="D69" s="185" t="s">
        <v>221</v>
      </c>
      <c r="E69" s="93" t="s">
        <v>107</v>
      </c>
      <c r="F69" s="94">
        <v>10</v>
      </c>
      <c r="G69" s="94">
        <v>10</v>
      </c>
    </row>
    <row r="70" spans="1:7" s="8" customFormat="1" ht="12.75">
      <c r="A70" s="72" t="s">
        <v>101</v>
      </c>
      <c r="B70" s="93" t="s">
        <v>10</v>
      </c>
      <c r="C70" s="93" t="s">
        <v>17</v>
      </c>
      <c r="D70" s="160">
        <v>9900000000</v>
      </c>
      <c r="E70" s="93"/>
      <c r="F70" s="94">
        <f>F71+F73</f>
        <v>0</v>
      </c>
      <c r="G70" s="94">
        <f>G71+G73</f>
        <v>50</v>
      </c>
    </row>
    <row r="71" spans="1:7" s="8" customFormat="1" ht="17.25" customHeight="1">
      <c r="A71" s="186" t="s">
        <v>222</v>
      </c>
      <c r="B71" s="80" t="s">
        <v>10</v>
      </c>
      <c r="C71" s="80" t="s">
        <v>17</v>
      </c>
      <c r="D71" s="160">
        <v>9900060010</v>
      </c>
      <c r="E71" s="80"/>
      <c r="F71" s="94">
        <f>F72</f>
        <v>0</v>
      </c>
      <c r="G71" s="94">
        <f>G72</f>
        <v>25</v>
      </c>
    </row>
    <row r="72" spans="1:7" s="8" customFormat="1" ht="24">
      <c r="A72" s="81" t="s">
        <v>119</v>
      </c>
      <c r="B72" s="80" t="s">
        <v>10</v>
      </c>
      <c r="C72" s="80" t="s">
        <v>17</v>
      </c>
      <c r="D72" s="160">
        <v>9900060010</v>
      </c>
      <c r="E72" s="80" t="s">
        <v>107</v>
      </c>
      <c r="F72" s="94">
        <v>0</v>
      </c>
      <c r="G72" s="94">
        <v>25</v>
      </c>
    </row>
    <row r="73" spans="1:7" s="8" customFormat="1" ht="12.75">
      <c r="A73" s="186" t="s">
        <v>223</v>
      </c>
      <c r="B73" s="98" t="s">
        <v>10</v>
      </c>
      <c r="C73" s="98" t="s">
        <v>17</v>
      </c>
      <c r="D73" s="160">
        <v>9900060050</v>
      </c>
      <c r="E73" s="98"/>
      <c r="F73" s="94">
        <f>F74</f>
        <v>0</v>
      </c>
      <c r="G73" s="94">
        <f>G74</f>
        <v>25</v>
      </c>
    </row>
    <row r="74" spans="1:7" s="8" customFormat="1" ht="24">
      <c r="A74" s="81" t="s">
        <v>119</v>
      </c>
      <c r="B74" s="98" t="s">
        <v>10</v>
      </c>
      <c r="C74" s="98" t="s">
        <v>17</v>
      </c>
      <c r="D74" s="160">
        <v>9900060050</v>
      </c>
      <c r="E74" s="80" t="s">
        <v>107</v>
      </c>
      <c r="F74" s="94">
        <v>0</v>
      </c>
      <c r="G74" s="94">
        <v>25</v>
      </c>
    </row>
    <row r="75" spans="1:7" s="8" customFormat="1" ht="17.25" customHeight="1">
      <c r="A75" s="95" t="s">
        <v>69</v>
      </c>
      <c r="B75" s="96" t="s">
        <v>10</v>
      </c>
      <c r="C75" s="96" t="s">
        <v>10</v>
      </c>
      <c r="D75" s="97"/>
      <c r="E75" s="98"/>
      <c r="F75" s="99">
        <f aca="true" t="shared" si="4" ref="F75:G77">F76</f>
        <v>4.1</v>
      </c>
      <c r="G75" s="99">
        <f t="shared" si="4"/>
        <v>4.1</v>
      </c>
    </row>
    <row r="76" spans="1:7" s="8" customFormat="1" ht="12.75">
      <c r="A76" s="72" t="s">
        <v>101</v>
      </c>
      <c r="B76" s="98" t="s">
        <v>10</v>
      </c>
      <c r="C76" s="98" t="s">
        <v>10</v>
      </c>
      <c r="D76" s="160">
        <v>9900000000</v>
      </c>
      <c r="E76" s="98"/>
      <c r="F76" s="100">
        <f t="shared" si="4"/>
        <v>4.1</v>
      </c>
      <c r="G76" s="100">
        <f t="shared" si="4"/>
        <v>4.1</v>
      </c>
    </row>
    <row r="77" spans="1:7" s="8" customFormat="1" ht="60">
      <c r="A77" s="119" t="s">
        <v>114</v>
      </c>
      <c r="B77" s="98" t="s">
        <v>10</v>
      </c>
      <c r="C77" s="98" t="s">
        <v>10</v>
      </c>
      <c r="D77" s="160">
        <v>9900024020</v>
      </c>
      <c r="E77" s="98"/>
      <c r="F77" s="100">
        <f t="shared" si="4"/>
        <v>4.1</v>
      </c>
      <c r="G77" s="100">
        <f t="shared" si="4"/>
        <v>4.1</v>
      </c>
    </row>
    <row r="78" spans="1:7" s="8" customFormat="1" ht="12.75">
      <c r="A78" s="101" t="s">
        <v>29</v>
      </c>
      <c r="B78" s="98" t="s">
        <v>10</v>
      </c>
      <c r="C78" s="98" t="s">
        <v>10</v>
      </c>
      <c r="D78" s="160">
        <v>9900024020</v>
      </c>
      <c r="E78" s="98" t="s">
        <v>109</v>
      </c>
      <c r="F78" s="100">
        <v>4.1</v>
      </c>
      <c r="G78" s="100">
        <v>4.1</v>
      </c>
    </row>
    <row r="79" spans="1:7" s="8" customFormat="1" ht="12.75">
      <c r="A79" s="102" t="s">
        <v>80</v>
      </c>
      <c r="B79" s="96" t="s">
        <v>72</v>
      </c>
      <c r="C79" s="96" t="s">
        <v>30</v>
      </c>
      <c r="D79" s="74"/>
      <c r="E79" s="98"/>
      <c r="F79" s="99">
        <f aca="true" t="shared" si="5" ref="F79:G82">F80</f>
        <v>1</v>
      </c>
      <c r="G79" s="99">
        <f t="shared" si="5"/>
        <v>1</v>
      </c>
    </row>
    <row r="80" spans="1:7" s="8" customFormat="1" ht="12.75">
      <c r="A80" s="102" t="s">
        <v>73</v>
      </c>
      <c r="B80" s="96" t="s">
        <v>72</v>
      </c>
      <c r="C80" s="96" t="s">
        <v>8</v>
      </c>
      <c r="D80" s="74"/>
      <c r="E80" s="98"/>
      <c r="F80" s="99">
        <f t="shared" si="5"/>
        <v>1</v>
      </c>
      <c r="G80" s="99">
        <f t="shared" si="5"/>
        <v>1</v>
      </c>
    </row>
    <row r="81" spans="1:7" ht="12.75">
      <c r="A81" s="72" t="s">
        <v>101</v>
      </c>
      <c r="B81" s="98" t="s">
        <v>72</v>
      </c>
      <c r="C81" s="98" t="s">
        <v>8</v>
      </c>
      <c r="D81" s="160">
        <v>9900000000</v>
      </c>
      <c r="E81" s="98"/>
      <c r="F81" s="100">
        <f t="shared" si="5"/>
        <v>1</v>
      </c>
      <c r="G81" s="100">
        <f t="shared" si="5"/>
        <v>1</v>
      </c>
    </row>
    <row r="82" spans="1:7" ht="12.75">
      <c r="A82" s="103" t="s">
        <v>111</v>
      </c>
      <c r="B82" s="98" t="s">
        <v>72</v>
      </c>
      <c r="C82" s="98" t="s">
        <v>8</v>
      </c>
      <c r="D82" s="160">
        <v>9900099010</v>
      </c>
      <c r="E82" s="98"/>
      <c r="F82" s="100">
        <f t="shared" si="5"/>
        <v>1</v>
      </c>
      <c r="G82" s="100">
        <f t="shared" si="5"/>
        <v>1</v>
      </c>
    </row>
    <row r="83" spans="1:7" ht="24">
      <c r="A83" s="81" t="s">
        <v>119</v>
      </c>
      <c r="B83" s="98" t="s">
        <v>72</v>
      </c>
      <c r="C83" s="98" t="s">
        <v>8</v>
      </c>
      <c r="D83" s="160">
        <v>9900099010</v>
      </c>
      <c r="E83" s="98" t="s">
        <v>107</v>
      </c>
      <c r="F83" s="100">
        <v>1</v>
      </c>
      <c r="G83" s="100">
        <v>1</v>
      </c>
    </row>
    <row r="84" spans="1:7" s="8" customFormat="1" ht="12.75">
      <c r="A84" s="104" t="s">
        <v>7</v>
      </c>
      <c r="B84" s="105" t="s">
        <v>16</v>
      </c>
      <c r="C84" s="105" t="s">
        <v>30</v>
      </c>
      <c r="D84" s="106"/>
      <c r="E84" s="107"/>
      <c r="F84" s="108">
        <f aca="true" t="shared" si="6" ref="F84:G87">F85</f>
        <v>660.1</v>
      </c>
      <c r="G84" s="108">
        <f t="shared" si="6"/>
        <v>503.86</v>
      </c>
    </row>
    <row r="85" spans="1:7" s="13" customFormat="1" ht="12.75">
      <c r="A85" s="104" t="s">
        <v>18</v>
      </c>
      <c r="B85" s="109">
        <v>10</v>
      </c>
      <c r="C85" s="109" t="s">
        <v>8</v>
      </c>
      <c r="D85" s="110"/>
      <c r="E85" s="109"/>
      <c r="F85" s="108">
        <f t="shared" si="6"/>
        <v>660.1</v>
      </c>
      <c r="G85" s="108">
        <f t="shared" si="6"/>
        <v>503.86</v>
      </c>
    </row>
    <row r="86" spans="1:7" s="13" customFormat="1" ht="12.75">
      <c r="A86" s="72" t="s">
        <v>101</v>
      </c>
      <c r="B86" s="111">
        <v>10</v>
      </c>
      <c r="C86" s="111" t="s">
        <v>8</v>
      </c>
      <c r="D86" s="160">
        <v>9900000000</v>
      </c>
      <c r="E86" s="111"/>
      <c r="F86" s="112">
        <f t="shared" si="6"/>
        <v>660.1</v>
      </c>
      <c r="G86" s="112">
        <f t="shared" si="6"/>
        <v>503.86</v>
      </c>
    </row>
    <row r="87" spans="1:7" s="13" customFormat="1" ht="36">
      <c r="A87" s="113" t="s">
        <v>117</v>
      </c>
      <c r="B87" s="111" t="s">
        <v>16</v>
      </c>
      <c r="C87" s="111" t="s">
        <v>8</v>
      </c>
      <c r="D87" s="163">
        <v>9900010490</v>
      </c>
      <c r="E87" s="111"/>
      <c r="F87" s="112">
        <f t="shared" si="6"/>
        <v>660.1</v>
      </c>
      <c r="G87" s="112">
        <f t="shared" si="6"/>
        <v>503.86</v>
      </c>
    </row>
    <row r="88" spans="1:7" s="13" customFormat="1" ht="12.75">
      <c r="A88" s="120" t="s">
        <v>105</v>
      </c>
      <c r="B88" s="111" t="s">
        <v>16</v>
      </c>
      <c r="C88" s="111" t="s">
        <v>8</v>
      </c>
      <c r="D88" s="163">
        <v>9900010490</v>
      </c>
      <c r="E88" s="111">
        <v>300</v>
      </c>
      <c r="F88" s="112">
        <v>660.1</v>
      </c>
      <c r="G88" s="112">
        <v>503.86</v>
      </c>
    </row>
    <row r="89" spans="1:7" s="13" customFormat="1" ht="15.75" customHeight="1">
      <c r="A89" s="114" t="s">
        <v>74</v>
      </c>
      <c r="B89" s="78" t="s">
        <v>71</v>
      </c>
      <c r="C89" s="78" t="s">
        <v>30</v>
      </c>
      <c r="D89" s="115"/>
      <c r="E89" s="78"/>
      <c r="F89" s="116">
        <f aca="true" t="shared" si="7" ref="F89:G92">F90</f>
        <v>1</v>
      </c>
      <c r="G89" s="116">
        <f t="shared" si="7"/>
        <v>1</v>
      </c>
    </row>
    <row r="90" spans="1:7" s="13" customFormat="1" ht="14.25" customHeight="1">
      <c r="A90" s="114" t="s">
        <v>96</v>
      </c>
      <c r="B90" s="78" t="s">
        <v>71</v>
      </c>
      <c r="C90" s="78" t="s">
        <v>9</v>
      </c>
      <c r="D90" s="115"/>
      <c r="E90" s="78"/>
      <c r="F90" s="116">
        <f t="shared" si="7"/>
        <v>1</v>
      </c>
      <c r="G90" s="116">
        <f t="shared" si="7"/>
        <v>1</v>
      </c>
    </row>
    <row r="91" spans="1:7" ht="18" customHeight="1">
      <c r="A91" s="72" t="s">
        <v>101</v>
      </c>
      <c r="B91" s="80" t="s">
        <v>71</v>
      </c>
      <c r="C91" s="80" t="s">
        <v>9</v>
      </c>
      <c r="D91" s="160">
        <v>9900000000</v>
      </c>
      <c r="E91" s="80"/>
      <c r="F91" s="117">
        <f t="shared" si="7"/>
        <v>1</v>
      </c>
      <c r="G91" s="117">
        <f t="shared" si="7"/>
        <v>1</v>
      </c>
    </row>
    <row r="92" spans="1:7" ht="24">
      <c r="A92" s="118" t="s">
        <v>112</v>
      </c>
      <c r="B92" s="80" t="s">
        <v>71</v>
      </c>
      <c r="C92" s="80" t="s">
        <v>9</v>
      </c>
      <c r="D92" s="160">
        <v>9900099020</v>
      </c>
      <c r="E92" s="80"/>
      <c r="F92" s="117">
        <f t="shared" si="7"/>
        <v>1</v>
      </c>
      <c r="G92" s="117">
        <f t="shared" si="7"/>
        <v>1</v>
      </c>
    </row>
    <row r="93" spans="1:7" ht="24">
      <c r="A93" s="81" t="s">
        <v>119</v>
      </c>
      <c r="B93" s="80" t="s">
        <v>71</v>
      </c>
      <c r="C93" s="80" t="s">
        <v>9</v>
      </c>
      <c r="D93" s="160">
        <v>9900099020</v>
      </c>
      <c r="E93" s="80" t="s">
        <v>107</v>
      </c>
      <c r="F93" s="117">
        <v>1</v>
      </c>
      <c r="G93" s="117">
        <v>1</v>
      </c>
    </row>
    <row r="94" spans="1:7" ht="12.75">
      <c r="A94" s="121" t="s">
        <v>97</v>
      </c>
      <c r="B94" s="109">
        <v>99</v>
      </c>
      <c r="C94" s="107" t="s">
        <v>30</v>
      </c>
      <c r="D94" s="109"/>
      <c r="E94" s="109"/>
      <c r="F94" s="108">
        <f>F95</f>
        <v>114</v>
      </c>
      <c r="G94" s="108">
        <f>G95</f>
        <v>227</v>
      </c>
    </row>
    <row r="95" spans="1:7" ht="12.75">
      <c r="A95" s="121" t="s">
        <v>97</v>
      </c>
      <c r="B95" s="109">
        <v>99</v>
      </c>
      <c r="C95" s="109">
        <v>99</v>
      </c>
      <c r="D95" s="109"/>
      <c r="E95" s="109"/>
      <c r="F95" s="108">
        <f>F96</f>
        <v>114</v>
      </c>
      <c r="G95" s="108">
        <f>G96</f>
        <v>227</v>
      </c>
    </row>
    <row r="96" spans="1:7" ht="12.75">
      <c r="A96" s="122" t="s">
        <v>97</v>
      </c>
      <c r="B96" s="111">
        <v>99</v>
      </c>
      <c r="C96" s="111">
        <v>99</v>
      </c>
      <c r="D96" s="160">
        <v>9900099990</v>
      </c>
      <c r="E96" s="111">
        <v>800</v>
      </c>
      <c r="F96" s="112">
        <v>114</v>
      </c>
      <c r="G96" s="112">
        <v>227</v>
      </c>
    </row>
  </sheetData>
  <sheetProtection/>
  <mergeCells count="13">
    <mergeCell ref="A1:G1"/>
    <mergeCell ref="A2:G2"/>
    <mergeCell ref="A3:G3"/>
    <mergeCell ref="A4:G4"/>
    <mergeCell ref="A5:G5"/>
    <mergeCell ref="A7:G7"/>
    <mergeCell ref="D9:F9"/>
    <mergeCell ref="A10:A11"/>
    <mergeCell ref="B10:B11"/>
    <mergeCell ref="C10:C11"/>
    <mergeCell ref="D10:D11"/>
    <mergeCell ref="E10:E11"/>
    <mergeCell ref="F10:G10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9.25390625" style="0" customWidth="1"/>
  </cols>
  <sheetData>
    <row r="1" spans="1:7" s="3" customFormat="1" ht="11.25">
      <c r="A1" s="188" t="s">
        <v>15</v>
      </c>
      <c r="B1" s="188"/>
      <c r="C1" s="188"/>
      <c r="D1" s="188"/>
      <c r="E1" s="188"/>
      <c r="F1" s="188"/>
      <c r="G1" s="188"/>
    </row>
    <row r="2" spans="1:7" s="3" customFormat="1" ht="11.25">
      <c r="A2" s="188" t="s">
        <v>82</v>
      </c>
      <c r="B2" s="188"/>
      <c r="C2" s="188"/>
      <c r="D2" s="188"/>
      <c r="E2" s="188"/>
      <c r="F2" s="188"/>
      <c r="G2" s="188"/>
    </row>
    <row r="3" spans="1:7" s="3" customFormat="1" ht="11.25">
      <c r="A3" s="188" t="s">
        <v>181</v>
      </c>
      <c r="B3" s="188"/>
      <c r="C3" s="188"/>
      <c r="D3" s="188"/>
      <c r="E3" s="188"/>
      <c r="F3" s="188"/>
      <c r="G3" s="188"/>
    </row>
    <row r="4" spans="1:7" s="3" customFormat="1" ht="11.25">
      <c r="A4" s="188" t="s">
        <v>176</v>
      </c>
      <c r="B4" s="188"/>
      <c r="C4" s="188"/>
      <c r="D4" s="188"/>
      <c r="E4" s="188"/>
      <c r="F4" s="188"/>
      <c r="G4" s="188"/>
    </row>
    <row r="5" spans="1:7" s="3" customFormat="1" ht="11.25">
      <c r="A5" s="4"/>
      <c r="B5" s="188" t="s">
        <v>225</v>
      </c>
      <c r="C5" s="188"/>
      <c r="D5" s="188"/>
      <c r="E5" s="188"/>
      <c r="F5" s="188"/>
      <c r="G5" s="188"/>
    </row>
    <row r="6" spans="1:7" ht="12.75">
      <c r="A6" s="1"/>
      <c r="B6" s="1"/>
      <c r="C6" s="1"/>
      <c r="D6" s="1"/>
      <c r="E6" s="1"/>
      <c r="F6" s="1"/>
      <c r="G6" s="1"/>
    </row>
    <row r="7" spans="1:7" ht="15" customHeight="1">
      <c r="A7" s="190" t="s">
        <v>183</v>
      </c>
      <c r="B7" s="190"/>
      <c r="C7" s="190"/>
      <c r="D7" s="190"/>
      <c r="E7" s="190"/>
      <c r="F7" s="190"/>
      <c r="G7" s="190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87"/>
      <c r="F9" s="187"/>
      <c r="G9" s="187"/>
    </row>
    <row r="10" spans="1:7" ht="39.75" customHeight="1">
      <c r="A10" s="22" t="s">
        <v>23</v>
      </c>
      <c r="B10" s="57" t="s">
        <v>13</v>
      </c>
      <c r="C10" s="57" t="s">
        <v>14</v>
      </c>
      <c r="D10" s="57" t="s">
        <v>2</v>
      </c>
      <c r="E10" s="57" t="s">
        <v>3</v>
      </c>
      <c r="F10" s="57" t="s">
        <v>4</v>
      </c>
      <c r="G10" s="16" t="s">
        <v>81</v>
      </c>
    </row>
    <row r="11" spans="1:7" ht="12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</row>
    <row r="12" spans="1:7" ht="18.75" customHeight="1">
      <c r="A12" s="67" t="s">
        <v>100</v>
      </c>
      <c r="B12" s="16"/>
      <c r="C12" s="16"/>
      <c r="D12" s="16"/>
      <c r="E12" s="16"/>
      <c r="F12" s="16"/>
      <c r="G12" s="170">
        <f>G13+G20</f>
        <v>5526.97</v>
      </c>
    </row>
    <row r="13" spans="1:7" ht="18.75" customHeight="1">
      <c r="A13" s="168" t="s">
        <v>165</v>
      </c>
      <c r="B13" s="16">
        <v>917</v>
      </c>
      <c r="C13" s="16"/>
      <c r="D13" s="16"/>
      <c r="E13" s="16"/>
      <c r="F13" s="16"/>
      <c r="G13" s="169">
        <f>G14</f>
        <v>6</v>
      </c>
    </row>
    <row r="14" spans="1:7" ht="18" customHeight="1">
      <c r="A14" s="95" t="s">
        <v>5</v>
      </c>
      <c r="B14" s="123"/>
      <c r="C14" s="69" t="s">
        <v>8</v>
      </c>
      <c r="D14" s="69" t="s">
        <v>30</v>
      </c>
      <c r="E14" s="70"/>
      <c r="F14" s="69"/>
      <c r="G14" s="169">
        <f>G15</f>
        <v>6</v>
      </c>
    </row>
    <row r="15" spans="1:7" ht="36">
      <c r="A15" s="154" t="s">
        <v>164</v>
      </c>
      <c r="B15" s="78"/>
      <c r="C15" s="69" t="s">
        <v>8</v>
      </c>
      <c r="D15" s="69" t="s">
        <v>17</v>
      </c>
      <c r="E15" s="70"/>
      <c r="F15" s="69"/>
      <c r="G15" s="71">
        <f>G16</f>
        <v>6</v>
      </c>
    </row>
    <row r="16" spans="1:7" ht="15" customHeight="1">
      <c r="A16" s="159" t="s">
        <v>101</v>
      </c>
      <c r="B16" s="125"/>
      <c r="C16" s="73" t="s">
        <v>8</v>
      </c>
      <c r="D16" s="73" t="s">
        <v>17</v>
      </c>
      <c r="E16" s="160">
        <v>9900000000</v>
      </c>
      <c r="F16" s="73"/>
      <c r="G16" s="75">
        <f>G17</f>
        <v>6</v>
      </c>
    </row>
    <row r="17" spans="1:7" ht="24">
      <c r="A17" s="166" t="s">
        <v>103</v>
      </c>
      <c r="B17" s="125"/>
      <c r="C17" s="73" t="s">
        <v>8</v>
      </c>
      <c r="D17" s="73" t="s">
        <v>17</v>
      </c>
      <c r="E17" s="160">
        <v>9900002040</v>
      </c>
      <c r="F17" s="73"/>
      <c r="G17" s="75">
        <f>G18</f>
        <v>6</v>
      </c>
    </row>
    <row r="18" spans="1:7" ht="24">
      <c r="A18" s="83" t="s">
        <v>119</v>
      </c>
      <c r="B18" s="73"/>
      <c r="C18" s="73" t="s">
        <v>8</v>
      </c>
      <c r="D18" s="73" t="s">
        <v>17</v>
      </c>
      <c r="E18" s="160">
        <v>9900002040</v>
      </c>
      <c r="F18" s="73" t="s">
        <v>107</v>
      </c>
      <c r="G18" s="76">
        <v>6</v>
      </c>
    </row>
    <row r="19" spans="1:7" ht="12.75" customHeight="1">
      <c r="A19" s="194"/>
      <c r="B19" s="194"/>
      <c r="C19" s="194"/>
      <c r="D19" s="194"/>
      <c r="E19" s="194"/>
      <c r="F19" s="194"/>
      <c r="G19" s="194"/>
    </row>
    <row r="20" spans="1:7" ht="15.75" customHeight="1">
      <c r="A20" s="12" t="s">
        <v>83</v>
      </c>
      <c r="B20" s="11" t="s">
        <v>31</v>
      </c>
      <c r="C20" s="16"/>
      <c r="D20" s="16"/>
      <c r="E20" s="16"/>
      <c r="F20" s="16"/>
      <c r="G20" s="169">
        <f>G21+G67+G87+G55+G82+G92+G62</f>
        <v>5520.97</v>
      </c>
    </row>
    <row r="21" spans="1:7" s="15" customFormat="1" ht="18" customHeight="1">
      <c r="A21" s="95" t="s">
        <v>5</v>
      </c>
      <c r="B21" s="123"/>
      <c r="C21" s="69" t="s">
        <v>8</v>
      </c>
      <c r="D21" s="69" t="s">
        <v>30</v>
      </c>
      <c r="E21" s="70"/>
      <c r="F21" s="69"/>
      <c r="G21" s="71">
        <f>G22+G26+G46+G42</f>
        <v>4137.070000000001</v>
      </c>
    </row>
    <row r="22" spans="1:7" s="15" customFormat="1" ht="24">
      <c r="A22" s="95" t="s">
        <v>19</v>
      </c>
      <c r="B22" s="123"/>
      <c r="C22" s="69" t="s">
        <v>8</v>
      </c>
      <c r="D22" s="69" t="s">
        <v>9</v>
      </c>
      <c r="E22" s="70"/>
      <c r="F22" s="69"/>
      <c r="G22" s="71">
        <f>G23</f>
        <v>1277.9</v>
      </c>
    </row>
    <row r="23" spans="1:7" ht="15.75" customHeight="1">
      <c r="A23" s="159" t="s">
        <v>101</v>
      </c>
      <c r="B23" s="124"/>
      <c r="C23" s="73" t="s">
        <v>8</v>
      </c>
      <c r="D23" s="73" t="s">
        <v>9</v>
      </c>
      <c r="E23" s="160">
        <v>9900000000</v>
      </c>
      <c r="F23" s="73"/>
      <c r="G23" s="75">
        <f>G24</f>
        <v>1277.9</v>
      </c>
    </row>
    <row r="24" spans="1:7" ht="15.75" customHeight="1">
      <c r="A24" s="159" t="s">
        <v>22</v>
      </c>
      <c r="B24" s="124"/>
      <c r="C24" s="73" t="s">
        <v>8</v>
      </c>
      <c r="D24" s="73" t="s">
        <v>9</v>
      </c>
      <c r="E24" s="160" t="s">
        <v>131</v>
      </c>
      <c r="F24" s="73"/>
      <c r="G24" s="75">
        <f>G25</f>
        <v>1277.9</v>
      </c>
    </row>
    <row r="25" spans="1:7" s="8" customFormat="1" ht="48">
      <c r="A25" s="83" t="s">
        <v>102</v>
      </c>
      <c r="B25" s="73"/>
      <c r="C25" s="73" t="s">
        <v>8</v>
      </c>
      <c r="D25" s="73" t="s">
        <v>9</v>
      </c>
      <c r="E25" s="160" t="s">
        <v>131</v>
      </c>
      <c r="F25" s="73" t="s">
        <v>106</v>
      </c>
      <c r="G25" s="76">
        <v>1277.9</v>
      </c>
    </row>
    <row r="26" spans="1:7" s="8" customFormat="1" ht="36">
      <c r="A26" s="90" t="s">
        <v>20</v>
      </c>
      <c r="B26" s="73"/>
      <c r="C26" s="78" t="s">
        <v>8</v>
      </c>
      <c r="D26" s="78" t="s">
        <v>11</v>
      </c>
      <c r="E26" s="161"/>
      <c r="F26" s="78"/>
      <c r="G26" s="79">
        <f>G29+G27</f>
        <v>2821.57</v>
      </c>
    </row>
    <row r="27" spans="1:7" s="8" customFormat="1" ht="36">
      <c r="A27" s="82" t="s">
        <v>213</v>
      </c>
      <c r="B27" s="73"/>
      <c r="C27" s="80" t="s">
        <v>8</v>
      </c>
      <c r="D27" s="80" t="s">
        <v>11</v>
      </c>
      <c r="E27" s="160">
        <v>400000000</v>
      </c>
      <c r="F27" s="80"/>
      <c r="G27" s="76">
        <f>G28</f>
        <v>23.5</v>
      </c>
    </row>
    <row r="28" spans="1:7" s="8" customFormat="1" ht="24">
      <c r="A28" s="83" t="s">
        <v>119</v>
      </c>
      <c r="B28" s="73"/>
      <c r="C28" s="80" t="s">
        <v>8</v>
      </c>
      <c r="D28" s="80" t="s">
        <v>11</v>
      </c>
      <c r="E28" s="160">
        <v>400000000</v>
      </c>
      <c r="F28" s="80" t="s">
        <v>107</v>
      </c>
      <c r="G28" s="76">
        <v>23.5</v>
      </c>
    </row>
    <row r="29" spans="1:7" s="8" customFormat="1" ht="15" customHeight="1">
      <c r="A29" s="159" t="s">
        <v>101</v>
      </c>
      <c r="B29" s="73"/>
      <c r="C29" s="73" t="s">
        <v>8</v>
      </c>
      <c r="D29" s="73" t="s">
        <v>11</v>
      </c>
      <c r="E29" s="160">
        <v>9900000000</v>
      </c>
      <c r="F29" s="73"/>
      <c r="G29" s="75">
        <f>G30+G36+G33+G39</f>
        <v>2798.07</v>
      </c>
    </row>
    <row r="30" spans="1:7" s="8" customFormat="1" ht="24">
      <c r="A30" s="159" t="s">
        <v>103</v>
      </c>
      <c r="B30" s="73"/>
      <c r="C30" s="80" t="s">
        <v>8</v>
      </c>
      <c r="D30" s="80" t="s">
        <v>11</v>
      </c>
      <c r="E30" s="160">
        <v>9900002040</v>
      </c>
      <c r="F30" s="80"/>
      <c r="G30" s="76">
        <f>G31+G32</f>
        <v>2382.78</v>
      </c>
    </row>
    <row r="31" spans="1:7" s="8" customFormat="1" ht="48">
      <c r="A31" s="83" t="s">
        <v>102</v>
      </c>
      <c r="B31" s="69"/>
      <c r="C31" s="73" t="s">
        <v>8</v>
      </c>
      <c r="D31" s="73" t="s">
        <v>11</v>
      </c>
      <c r="E31" s="160">
        <v>9900002040</v>
      </c>
      <c r="F31" s="73" t="s">
        <v>106</v>
      </c>
      <c r="G31" s="76">
        <v>2042.98</v>
      </c>
    </row>
    <row r="32" spans="1:7" s="8" customFormat="1" ht="24">
      <c r="A32" s="83" t="s">
        <v>119</v>
      </c>
      <c r="B32" s="73"/>
      <c r="C32" s="73" t="s">
        <v>8</v>
      </c>
      <c r="D32" s="73" t="s">
        <v>11</v>
      </c>
      <c r="E32" s="160">
        <v>9900002040</v>
      </c>
      <c r="F32" s="73" t="s">
        <v>107</v>
      </c>
      <c r="G32" s="76">
        <v>339.8</v>
      </c>
    </row>
    <row r="33" spans="1:7" s="8" customFormat="1" ht="24">
      <c r="A33" s="82" t="s">
        <v>70</v>
      </c>
      <c r="B33" s="73"/>
      <c r="C33" s="73" t="s">
        <v>8</v>
      </c>
      <c r="D33" s="73" t="s">
        <v>11</v>
      </c>
      <c r="E33" s="160">
        <v>9900051180</v>
      </c>
      <c r="F33" s="80"/>
      <c r="G33" s="76">
        <f>G35+G34</f>
        <v>371.8</v>
      </c>
    </row>
    <row r="34" spans="1:7" s="13" customFormat="1" ht="48">
      <c r="A34" s="83" t="s">
        <v>102</v>
      </c>
      <c r="B34" s="78"/>
      <c r="C34" s="73" t="s">
        <v>8</v>
      </c>
      <c r="D34" s="73" t="s">
        <v>11</v>
      </c>
      <c r="E34" s="160">
        <v>9900051180</v>
      </c>
      <c r="F34" s="73" t="s">
        <v>106</v>
      </c>
      <c r="G34" s="76">
        <v>353.25</v>
      </c>
    </row>
    <row r="35" spans="1:7" s="59" customFormat="1" ht="24">
      <c r="A35" s="83" t="s">
        <v>119</v>
      </c>
      <c r="B35" s="80"/>
      <c r="C35" s="73" t="s">
        <v>8</v>
      </c>
      <c r="D35" s="73" t="s">
        <v>11</v>
      </c>
      <c r="E35" s="160">
        <v>9900051180</v>
      </c>
      <c r="F35" s="73" t="s">
        <v>107</v>
      </c>
      <c r="G35" s="76">
        <v>18.55</v>
      </c>
    </row>
    <row r="36" spans="1:7" s="59" customFormat="1" ht="24">
      <c r="A36" s="84" t="s">
        <v>110</v>
      </c>
      <c r="B36" s="80"/>
      <c r="C36" s="80" t="s">
        <v>8</v>
      </c>
      <c r="D36" s="80" t="s">
        <v>11</v>
      </c>
      <c r="E36" s="160">
        <v>9900059300</v>
      </c>
      <c r="F36" s="80"/>
      <c r="G36" s="76">
        <f>G37+G38</f>
        <v>23</v>
      </c>
    </row>
    <row r="37" spans="1:7" s="59" customFormat="1" ht="48">
      <c r="A37" s="83" t="s">
        <v>102</v>
      </c>
      <c r="B37" s="80"/>
      <c r="C37" s="80" t="s">
        <v>8</v>
      </c>
      <c r="D37" s="80" t="s">
        <v>11</v>
      </c>
      <c r="E37" s="160">
        <v>9900059300</v>
      </c>
      <c r="F37" s="73" t="s">
        <v>106</v>
      </c>
      <c r="G37" s="76">
        <v>17.94</v>
      </c>
    </row>
    <row r="38" spans="1:7" s="59" customFormat="1" ht="24">
      <c r="A38" s="83" t="s">
        <v>119</v>
      </c>
      <c r="B38" s="80"/>
      <c r="C38" s="80" t="s">
        <v>8</v>
      </c>
      <c r="D38" s="80" t="s">
        <v>11</v>
      </c>
      <c r="E38" s="160">
        <v>9900059300</v>
      </c>
      <c r="F38" s="73" t="s">
        <v>107</v>
      </c>
      <c r="G38" s="76">
        <v>5.06</v>
      </c>
    </row>
    <row r="39" spans="1:7" s="59" customFormat="1" ht="62.25" customHeight="1">
      <c r="A39" s="167" t="s">
        <v>212</v>
      </c>
      <c r="B39" s="80"/>
      <c r="C39" s="73" t="s">
        <v>8</v>
      </c>
      <c r="D39" s="73" t="s">
        <v>11</v>
      </c>
      <c r="E39" s="160">
        <v>9900073150</v>
      </c>
      <c r="F39" s="73"/>
      <c r="G39" s="85">
        <f>G40+G41</f>
        <v>20.490000000000002</v>
      </c>
    </row>
    <row r="40" spans="1:7" s="59" customFormat="1" ht="48">
      <c r="A40" s="83" t="s">
        <v>102</v>
      </c>
      <c r="B40" s="80"/>
      <c r="C40" s="73" t="s">
        <v>8</v>
      </c>
      <c r="D40" s="73" t="s">
        <v>11</v>
      </c>
      <c r="E40" s="160">
        <v>9900073150</v>
      </c>
      <c r="F40" s="73" t="s">
        <v>106</v>
      </c>
      <c r="G40" s="85">
        <v>14.49</v>
      </c>
    </row>
    <row r="41" spans="1:7" s="59" customFormat="1" ht="24">
      <c r="A41" s="83" t="s">
        <v>119</v>
      </c>
      <c r="B41" s="80"/>
      <c r="C41" s="73" t="s">
        <v>8</v>
      </c>
      <c r="D41" s="73" t="s">
        <v>11</v>
      </c>
      <c r="E41" s="160">
        <v>9900073150</v>
      </c>
      <c r="F41" s="73" t="s">
        <v>107</v>
      </c>
      <c r="G41" s="85">
        <v>6</v>
      </c>
    </row>
    <row r="42" spans="1:7" s="59" customFormat="1" ht="16.5" customHeight="1">
      <c r="A42" s="86" t="s">
        <v>91</v>
      </c>
      <c r="B42" s="80"/>
      <c r="C42" s="69" t="s">
        <v>8</v>
      </c>
      <c r="D42" s="69" t="s">
        <v>71</v>
      </c>
      <c r="E42" s="70"/>
      <c r="F42" s="69"/>
      <c r="G42" s="79">
        <f>G43</f>
        <v>5</v>
      </c>
    </row>
    <row r="43" spans="1:7" s="8" customFormat="1" ht="16.5" customHeight="1">
      <c r="A43" s="72" t="s">
        <v>101</v>
      </c>
      <c r="B43" s="80"/>
      <c r="C43" s="73" t="s">
        <v>8</v>
      </c>
      <c r="D43" s="73" t="s">
        <v>71</v>
      </c>
      <c r="E43" s="160">
        <v>9900000000</v>
      </c>
      <c r="F43" s="73"/>
      <c r="G43" s="76">
        <f>G44</f>
        <v>5</v>
      </c>
    </row>
    <row r="44" spans="1:7" s="8" customFormat="1" ht="16.5" customHeight="1">
      <c r="A44" s="87" t="s">
        <v>92</v>
      </c>
      <c r="B44" s="80"/>
      <c r="C44" s="73" t="s">
        <v>8</v>
      </c>
      <c r="D44" s="73" t="s">
        <v>71</v>
      </c>
      <c r="E44" s="160">
        <v>9900092720</v>
      </c>
      <c r="F44" s="73"/>
      <c r="G44" s="76">
        <f>G45</f>
        <v>5</v>
      </c>
    </row>
    <row r="45" spans="1:7" s="8" customFormat="1" ht="16.5" customHeight="1">
      <c r="A45" s="81" t="s">
        <v>104</v>
      </c>
      <c r="B45" s="80"/>
      <c r="C45" s="73" t="s">
        <v>8</v>
      </c>
      <c r="D45" s="73" t="s">
        <v>71</v>
      </c>
      <c r="E45" s="160">
        <v>9900092720</v>
      </c>
      <c r="F45" s="73" t="s">
        <v>108</v>
      </c>
      <c r="G45" s="76">
        <v>5</v>
      </c>
    </row>
    <row r="46" spans="1:7" s="13" customFormat="1" ht="16.5" customHeight="1">
      <c r="A46" s="90" t="s">
        <v>32</v>
      </c>
      <c r="B46" s="78"/>
      <c r="C46" s="78" t="s">
        <v>8</v>
      </c>
      <c r="D46" s="78" t="s">
        <v>68</v>
      </c>
      <c r="E46" s="161"/>
      <c r="F46" s="78"/>
      <c r="G46" s="79">
        <f>G47</f>
        <v>32.6</v>
      </c>
    </row>
    <row r="47" spans="1:7" s="13" customFormat="1" ht="16.5" customHeight="1">
      <c r="A47" s="159" t="s">
        <v>101</v>
      </c>
      <c r="B47" s="78"/>
      <c r="C47" s="73" t="s">
        <v>8</v>
      </c>
      <c r="D47" s="73" t="s">
        <v>68</v>
      </c>
      <c r="E47" s="160">
        <v>9900000000</v>
      </c>
      <c r="F47" s="73"/>
      <c r="G47" s="75">
        <f>G51+G48+G53</f>
        <v>32.6</v>
      </c>
    </row>
    <row r="48" spans="1:7" s="8" customFormat="1" ht="16.5" customHeight="1">
      <c r="A48" s="159" t="s">
        <v>90</v>
      </c>
      <c r="B48" s="80"/>
      <c r="C48" s="80" t="s">
        <v>8</v>
      </c>
      <c r="D48" s="80" t="s">
        <v>68</v>
      </c>
      <c r="E48" s="160">
        <v>9900009230</v>
      </c>
      <c r="F48" s="73"/>
      <c r="G48" s="76">
        <f>G50+G49</f>
        <v>9</v>
      </c>
    </row>
    <row r="49" spans="1:7" s="8" customFormat="1" ht="24">
      <c r="A49" s="83" t="s">
        <v>119</v>
      </c>
      <c r="B49" s="80"/>
      <c r="C49" s="73" t="s">
        <v>8</v>
      </c>
      <c r="D49" s="73" t="s">
        <v>68</v>
      </c>
      <c r="E49" s="160">
        <v>9900009230</v>
      </c>
      <c r="F49" s="73" t="s">
        <v>107</v>
      </c>
      <c r="G49" s="76">
        <v>1</v>
      </c>
    </row>
    <row r="50" spans="1:7" s="8" customFormat="1" ht="16.5" customHeight="1">
      <c r="A50" s="83" t="s">
        <v>104</v>
      </c>
      <c r="B50" s="80"/>
      <c r="C50" s="80" t="s">
        <v>8</v>
      </c>
      <c r="D50" s="80" t="s">
        <v>68</v>
      </c>
      <c r="E50" s="160">
        <v>9900009230</v>
      </c>
      <c r="F50" s="73" t="s">
        <v>108</v>
      </c>
      <c r="G50" s="76">
        <v>8</v>
      </c>
    </row>
    <row r="51" spans="1:7" s="8" customFormat="1" ht="48">
      <c r="A51" s="88" t="s">
        <v>113</v>
      </c>
      <c r="B51" s="80"/>
      <c r="C51" s="80" t="s">
        <v>8</v>
      </c>
      <c r="D51" s="80" t="s">
        <v>68</v>
      </c>
      <c r="E51" s="160">
        <v>9900024030</v>
      </c>
      <c r="F51" s="80"/>
      <c r="G51" s="76">
        <f>G52</f>
        <v>9.3</v>
      </c>
    </row>
    <row r="52" spans="1:7" s="8" customFormat="1" ht="16.5" customHeight="1">
      <c r="A52" s="89" t="s">
        <v>29</v>
      </c>
      <c r="B52" s="80"/>
      <c r="C52" s="80" t="s">
        <v>8</v>
      </c>
      <c r="D52" s="80" t="s">
        <v>68</v>
      </c>
      <c r="E52" s="160">
        <v>9900024030</v>
      </c>
      <c r="F52" s="80" t="s">
        <v>109</v>
      </c>
      <c r="G52" s="76">
        <v>9.3</v>
      </c>
    </row>
    <row r="53" spans="1:7" s="8" customFormat="1" ht="60">
      <c r="A53" s="88" t="s">
        <v>118</v>
      </c>
      <c r="B53" s="80"/>
      <c r="C53" s="80" t="s">
        <v>8</v>
      </c>
      <c r="D53" s="80" t="s">
        <v>68</v>
      </c>
      <c r="E53" s="160">
        <v>9900024040</v>
      </c>
      <c r="F53" s="80"/>
      <c r="G53" s="76">
        <f>G54</f>
        <v>14.3</v>
      </c>
    </row>
    <row r="54" spans="1:7" s="8" customFormat="1" ht="16.5" customHeight="1">
      <c r="A54" s="89" t="s">
        <v>29</v>
      </c>
      <c r="B54" s="78"/>
      <c r="C54" s="80" t="s">
        <v>8</v>
      </c>
      <c r="D54" s="80" t="s">
        <v>68</v>
      </c>
      <c r="E54" s="160">
        <v>9900024040</v>
      </c>
      <c r="F54" s="80" t="s">
        <v>109</v>
      </c>
      <c r="G54" s="76">
        <v>14.3</v>
      </c>
    </row>
    <row r="55" spans="1:7" s="8" customFormat="1" ht="24">
      <c r="A55" s="90" t="s">
        <v>93</v>
      </c>
      <c r="B55" s="78"/>
      <c r="C55" s="78" t="s">
        <v>17</v>
      </c>
      <c r="D55" s="78" t="s">
        <v>30</v>
      </c>
      <c r="E55" s="70"/>
      <c r="F55" s="69"/>
      <c r="G55" s="79">
        <f>G56</f>
        <v>2.8</v>
      </c>
    </row>
    <row r="56" spans="1:7" s="8" customFormat="1" ht="24">
      <c r="A56" s="90" t="s">
        <v>94</v>
      </c>
      <c r="B56" s="80"/>
      <c r="C56" s="78" t="s">
        <v>17</v>
      </c>
      <c r="D56" s="78" t="s">
        <v>95</v>
      </c>
      <c r="E56" s="70"/>
      <c r="F56" s="69"/>
      <c r="G56" s="79">
        <f>G57+G59</f>
        <v>2.8</v>
      </c>
    </row>
    <row r="57" spans="1:7" s="8" customFormat="1" ht="39.75" customHeight="1">
      <c r="A57" s="91" t="s">
        <v>224</v>
      </c>
      <c r="B57" s="80"/>
      <c r="C57" s="80" t="s">
        <v>17</v>
      </c>
      <c r="D57" s="80" t="s">
        <v>95</v>
      </c>
      <c r="E57" s="160">
        <v>200000000</v>
      </c>
      <c r="F57" s="73"/>
      <c r="G57" s="76">
        <f>G58</f>
        <v>2.5</v>
      </c>
    </row>
    <row r="58" spans="1:7" s="8" customFormat="1" ht="24">
      <c r="A58" s="81" t="s">
        <v>119</v>
      </c>
      <c r="B58" s="80"/>
      <c r="C58" s="80" t="s">
        <v>17</v>
      </c>
      <c r="D58" s="80" t="s">
        <v>95</v>
      </c>
      <c r="E58" s="160">
        <v>200000000</v>
      </c>
      <c r="F58" s="73" t="s">
        <v>107</v>
      </c>
      <c r="G58" s="76">
        <v>2.5</v>
      </c>
    </row>
    <row r="59" spans="1:7" s="8" customFormat="1" ht="15" customHeight="1">
      <c r="A59" s="72" t="s">
        <v>101</v>
      </c>
      <c r="B59" s="80"/>
      <c r="C59" s="80" t="s">
        <v>17</v>
      </c>
      <c r="D59" s="80" t="s">
        <v>95</v>
      </c>
      <c r="E59" s="160">
        <v>9900000000</v>
      </c>
      <c r="F59" s="73"/>
      <c r="G59" s="76">
        <f>G60</f>
        <v>0.3</v>
      </c>
    </row>
    <row r="60" spans="1:7" s="8" customFormat="1" ht="60">
      <c r="A60" s="162" t="s">
        <v>132</v>
      </c>
      <c r="B60" s="80"/>
      <c r="C60" s="80" t="s">
        <v>17</v>
      </c>
      <c r="D60" s="80" t="s">
        <v>95</v>
      </c>
      <c r="E60" s="160">
        <v>9900024070</v>
      </c>
      <c r="F60" s="73"/>
      <c r="G60" s="76">
        <f>G61</f>
        <v>0.3</v>
      </c>
    </row>
    <row r="61" spans="1:7" s="8" customFormat="1" ht="15.75" customHeight="1">
      <c r="A61" s="89" t="s">
        <v>29</v>
      </c>
      <c r="B61" s="78"/>
      <c r="C61" s="80" t="s">
        <v>17</v>
      </c>
      <c r="D61" s="80" t="s">
        <v>95</v>
      </c>
      <c r="E61" s="160">
        <v>9900024070</v>
      </c>
      <c r="F61" s="73" t="s">
        <v>109</v>
      </c>
      <c r="G61" s="76">
        <v>0.3</v>
      </c>
    </row>
    <row r="62" spans="1:7" s="8" customFormat="1" ht="15.75" customHeight="1">
      <c r="A62" s="154" t="s">
        <v>214</v>
      </c>
      <c r="B62" s="78"/>
      <c r="C62" s="78" t="s">
        <v>11</v>
      </c>
      <c r="D62" s="78" t="s">
        <v>30</v>
      </c>
      <c r="E62" s="70"/>
      <c r="F62" s="69"/>
      <c r="G62" s="79">
        <f>G63</f>
        <v>10</v>
      </c>
    </row>
    <row r="63" spans="1:7" s="8" customFormat="1" ht="15.75" customHeight="1">
      <c r="A63" s="154" t="s">
        <v>215</v>
      </c>
      <c r="B63" s="78"/>
      <c r="C63" s="78" t="s">
        <v>11</v>
      </c>
      <c r="D63" s="78" t="s">
        <v>216</v>
      </c>
      <c r="E63" s="74"/>
      <c r="F63" s="73"/>
      <c r="G63" s="79">
        <f>G64</f>
        <v>10</v>
      </c>
    </row>
    <row r="64" spans="1:7" s="8" customFormat="1" ht="15.75" customHeight="1">
      <c r="A64" s="84" t="s">
        <v>101</v>
      </c>
      <c r="B64" s="78"/>
      <c r="C64" s="80" t="s">
        <v>11</v>
      </c>
      <c r="D64" s="80" t="s">
        <v>216</v>
      </c>
      <c r="E64" s="160">
        <v>9900000000</v>
      </c>
      <c r="F64" s="73"/>
      <c r="G64" s="76">
        <f>G65</f>
        <v>10</v>
      </c>
    </row>
    <row r="65" spans="1:7" s="8" customFormat="1" ht="27" customHeight="1">
      <c r="A65" s="84" t="s">
        <v>217</v>
      </c>
      <c r="B65" s="78"/>
      <c r="C65" s="80" t="s">
        <v>11</v>
      </c>
      <c r="D65" s="80" t="s">
        <v>216</v>
      </c>
      <c r="E65" s="160">
        <v>9900099040</v>
      </c>
      <c r="F65" s="73"/>
      <c r="G65" s="76">
        <f>G66</f>
        <v>10</v>
      </c>
    </row>
    <row r="66" spans="1:7" s="8" customFormat="1" ht="29.25" customHeight="1">
      <c r="A66" s="83" t="s">
        <v>119</v>
      </c>
      <c r="B66" s="78"/>
      <c r="C66" s="80" t="s">
        <v>11</v>
      </c>
      <c r="D66" s="80" t="s">
        <v>216</v>
      </c>
      <c r="E66" s="160">
        <v>9900099040</v>
      </c>
      <c r="F66" s="73" t="s">
        <v>107</v>
      </c>
      <c r="G66" s="76">
        <v>10</v>
      </c>
    </row>
    <row r="67" spans="1:7" s="8" customFormat="1" ht="15.75" customHeight="1">
      <c r="A67" s="77" t="s">
        <v>6</v>
      </c>
      <c r="B67" s="78"/>
      <c r="C67" s="78" t="s">
        <v>10</v>
      </c>
      <c r="D67" s="78" t="s">
        <v>30</v>
      </c>
      <c r="E67" s="74"/>
      <c r="F67" s="80"/>
      <c r="G67" s="79">
        <f>G72+G78+G68</f>
        <v>716.19</v>
      </c>
    </row>
    <row r="68" spans="1:7" s="8" customFormat="1" ht="15.75" customHeight="1">
      <c r="A68" s="77" t="s">
        <v>158</v>
      </c>
      <c r="B68" s="78"/>
      <c r="C68" s="78" t="s">
        <v>10</v>
      </c>
      <c r="D68" s="78" t="s">
        <v>8</v>
      </c>
      <c r="E68" s="74"/>
      <c r="F68" s="80"/>
      <c r="G68" s="79">
        <f>G69</f>
        <v>25.12</v>
      </c>
    </row>
    <row r="69" spans="1:7" s="8" customFormat="1" ht="15.75" customHeight="1">
      <c r="A69" s="72" t="s">
        <v>101</v>
      </c>
      <c r="B69" s="78"/>
      <c r="C69" s="80" t="s">
        <v>10</v>
      </c>
      <c r="D69" s="80" t="s">
        <v>8</v>
      </c>
      <c r="E69" s="160">
        <v>9900000000</v>
      </c>
      <c r="F69" s="80"/>
      <c r="G69" s="76">
        <f>G70</f>
        <v>25.12</v>
      </c>
    </row>
    <row r="70" spans="1:7" s="13" customFormat="1" ht="36">
      <c r="A70" s="118" t="s">
        <v>159</v>
      </c>
      <c r="B70" s="78"/>
      <c r="C70" s="80" t="s">
        <v>10</v>
      </c>
      <c r="D70" s="80" t="s">
        <v>8</v>
      </c>
      <c r="E70" s="160">
        <v>9900009260</v>
      </c>
      <c r="F70" s="80"/>
      <c r="G70" s="76">
        <f>G71</f>
        <v>25.12</v>
      </c>
    </row>
    <row r="71" spans="1:7" s="8" customFormat="1" ht="24">
      <c r="A71" s="83" t="s">
        <v>119</v>
      </c>
      <c r="B71" s="80"/>
      <c r="C71" s="80" t="s">
        <v>10</v>
      </c>
      <c r="D71" s="80" t="s">
        <v>8</v>
      </c>
      <c r="E71" s="160">
        <v>9900009260</v>
      </c>
      <c r="F71" s="80" t="s">
        <v>107</v>
      </c>
      <c r="G71" s="76">
        <v>25.12</v>
      </c>
    </row>
    <row r="72" spans="1:7" s="8" customFormat="1" ht="18" customHeight="1">
      <c r="A72" s="77" t="s">
        <v>21</v>
      </c>
      <c r="B72" s="80"/>
      <c r="C72" s="78" t="s">
        <v>10</v>
      </c>
      <c r="D72" s="78" t="s">
        <v>17</v>
      </c>
      <c r="E72" s="70"/>
      <c r="F72" s="78"/>
      <c r="G72" s="79">
        <f>G73+G75</f>
        <v>686.97</v>
      </c>
    </row>
    <row r="73" spans="1:7" s="8" customFormat="1" ht="36">
      <c r="A73" s="92" t="s">
        <v>218</v>
      </c>
      <c r="B73" s="80"/>
      <c r="C73" s="93" t="s">
        <v>10</v>
      </c>
      <c r="D73" s="93" t="s">
        <v>17</v>
      </c>
      <c r="E73" s="160">
        <v>100000000</v>
      </c>
      <c r="F73" s="93"/>
      <c r="G73" s="94">
        <f>G74</f>
        <v>676.97</v>
      </c>
    </row>
    <row r="74" spans="1:7" s="8" customFormat="1" ht="24">
      <c r="A74" s="81" t="s">
        <v>119</v>
      </c>
      <c r="B74" s="80"/>
      <c r="C74" s="93" t="s">
        <v>10</v>
      </c>
      <c r="D74" s="93" t="s">
        <v>17</v>
      </c>
      <c r="E74" s="160">
        <v>100000000</v>
      </c>
      <c r="F74" s="93" t="s">
        <v>107</v>
      </c>
      <c r="G74" s="94">
        <v>676.97</v>
      </c>
    </row>
    <row r="75" spans="1:7" s="8" customFormat="1" ht="38.25">
      <c r="A75" s="164" t="s">
        <v>219</v>
      </c>
      <c r="B75" s="80"/>
      <c r="C75" s="93" t="s">
        <v>10</v>
      </c>
      <c r="D75" s="93" t="s">
        <v>17</v>
      </c>
      <c r="E75" s="160">
        <v>300000000</v>
      </c>
      <c r="F75" s="93"/>
      <c r="G75" s="94">
        <f>G76</f>
        <v>10</v>
      </c>
    </row>
    <row r="76" spans="1:7" s="8" customFormat="1" ht="25.5">
      <c r="A76" s="184" t="s">
        <v>220</v>
      </c>
      <c r="B76" s="80"/>
      <c r="C76" s="93" t="s">
        <v>10</v>
      </c>
      <c r="D76" s="93" t="s">
        <v>17</v>
      </c>
      <c r="E76" s="185" t="s">
        <v>221</v>
      </c>
      <c r="F76" s="93"/>
      <c r="G76" s="94">
        <f>G77</f>
        <v>10</v>
      </c>
    </row>
    <row r="77" spans="1:7" s="8" customFormat="1" ht="24">
      <c r="A77" s="81" t="s">
        <v>119</v>
      </c>
      <c r="B77" s="80"/>
      <c r="C77" s="93" t="s">
        <v>10</v>
      </c>
      <c r="D77" s="93" t="s">
        <v>17</v>
      </c>
      <c r="E77" s="185" t="s">
        <v>221</v>
      </c>
      <c r="F77" s="93" t="s">
        <v>107</v>
      </c>
      <c r="G77" s="94">
        <v>10</v>
      </c>
    </row>
    <row r="78" spans="1:7" s="8" customFormat="1" ht="18.75" customHeight="1">
      <c r="A78" s="95" t="s">
        <v>69</v>
      </c>
      <c r="B78" s="80"/>
      <c r="C78" s="96" t="s">
        <v>10</v>
      </c>
      <c r="D78" s="96" t="s">
        <v>10</v>
      </c>
      <c r="E78" s="97"/>
      <c r="F78" s="98"/>
      <c r="G78" s="99">
        <f>G79</f>
        <v>4.1</v>
      </c>
    </row>
    <row r="79" spans="1:7" s="8" customFormat="1" ht="12.75">
      <c r="A79" s="72" t="s">
        <v>101</v>
      </c>
      <c r="B79" s="80"/>
      <c r="C79" s="98" t="s">
        <v>10</v>
      </c>
      <c r="D79" s="98" t="s">
        <v>10</v>
      </c>
      <c r="E79" s="160">
        <v>9900000000</v>
      </c>
      <c r="F79" s="98"/>
      <c r="G79" s="100">
        <f>G80</f>
        <v>4.1</v>
      </c>
    </row>
    <row r="80" spans="1:7" s="8" customFormat="1" ht="60">
      <c r="A80" s="119" t="s">
        <v>114</v>
      </c>
      <c r="B80" s="80"/>
      <c r="C80" s="98" t="s">
        <v>10</v>
      </c>
      <c r="D80" s="98" t="s">
        <v>10</v>
      </c>
      <c r="E80" s="160">
        <v>9900024020</v>
      </c>
      <c r="F80" s="98"/>
      <c r="G80" s="100">
        <f>G81</f>
        <v>4.1</v>
      </c>
    </row>
    <row r="81" spans="1:7" s="8" customFormat="1" ht="12.75">
      <c r="A81" s="101" t="s">
        <v>29</v>
      </c>
      <c r="B81" s="126"/>
      <c r="C81" s="98" t="s">
        <v>10</v>
      </c>
      <c r="D81" s="98" t="s">
        <v>10</v>
      </c>
      <c r="E81" s="160">
        <v>9900024020</v>
      </c>
      <c r="F81" s="98" t="s">
        <v>109</v>
      </c>
      <c r="G81" s="100">
        <v>4.1</v>
      </c>
    </row>
    <row r="82" spans="1:7" s="8" customFormat="1" ht="12.75">
      <c r="A82" s="102" t="s">
        <v>80</v>
      </c>
      <c r="B82" s="126"/>
      <c r="C82" s="96" t="s">
        <v>72</v>
      </c>
      <c r="D82" s="96" t="s">
        <v>30</v>
      </c>
      <c r="E82" s="74"/>
      <c r="F82" s="98"/>
      <c r="G82" s="99">
        <f>G83</f>
        <v>9.9</v>
      </c>
    </row>
    <row r="83" spans="1:7" s="8" customFormat="1" ht="12.75">
      <c r="A83" s="102" t="s">
        <v>73</v>
      </c>
      <c r="B83" s="126"/>
      <c r="C83" s="96" t="s">
        <v>72</v>
      </c>
      <c r="D83" s="96" t="s">
        <v>8</v>
      </c>
      <c r="E83" s="74"/>
      <c r="F83" s="98"/>
      <c r="G83" s="99">
        <f>G84</f>
        <v>9.9</v>
      </c>
    </row>
    <row r="84" spans="1:7" s="8" customFormat="1" ht="12.75">
      <c r="A84" s="72" t="s">
        <v>101</v>
      </c>
      <c r="B84" s="126"/>
      <c r="C84" s="98" t="s">
        <v>72</v>
      </c>
      <c r="D84" s="98" t="s">
        <v>8</v>
      </c>
      <c r="E84" s="160">
        <v>9900000000</v>
      </c>
      <c r="F84" s="98"/>
      <c r="G84" s="100">
        <f>G85</f>
        <v>9.9</v>
      </c>
    </row>
    <row r="85" spans="1:7" s="8" customFormat="1" ht="12.75">
      <c r="A85" s="103" t="s">
        <v>111</v>
      </c>
      <c r="B85" s="126"/>
      <c r="C85" s="98" t="s">
        <v>72</v>
      </c>
      <c r="D85" s="98" t="s">
        <v>8</v>
      </c>
      <c r="E85" s="160">
        <v>9900099010</v>
      </c>
      <c r="F85" s="98"/>
      <c r="G85" s="100">
        <f>G86</f>
        <v>9.9</v>
      </c>
    </row>
    <row r="86" spans="1:7" s="8" customFormat="1" ht="24">
      <c r="A86" s="81" t="s">
        <v>119</v>
      </c>
      <c r="B86" s="127"/>
      <c r="C86" s="98" t="s">
        <v>72</v>
      </c>
      <c r="D86" s="98" t="s">
        <v>8</v>
      </c>
      <c r="E86" s="160">
        <v>9900099010</v>
      </c>
      <c r="F86" s="98" t="s">
        <v>107</v>
      </c>
      <c r="G86" s="100">
        <v>9.9</v>
      </c>
    </row>
    <row r="87" spans="1:7" s="8" customFormat="1" ht="12.75">
      <c r="A87" s="104" t="s">
        <v>7</v>
      </c>
      <c r="B87" s="126"/>
      <c r="C87" s="105" t="s">
        <v>16</v>
      </c>
      <c r="D87" s="105" t="s">
        <v>30</v>
      </c>
      <c r="E87" s="106"/>
      <c r="F87" s="107"/>
      <c r="G87" s="108">
        <f>G88</f>
        <v>643.01</v>
      </c>
    </row>
    <row r="88" spans="1:7" s="8" customFormat="1" ht="12.75">
      <c r="A88" s="104" t="s">
        <v>18</v>
      </c>
      <c r="B88" s="126"/>
      <c r="C88" s="109">
        <v>10</v>
      </c>
      <c r="D88" s="109" t="s">
        <v>8</v>
      </c>
      <c r="E88" s="110"/>
      <c r="F88" s="109"/>
      <c r="G88" s="108">
        <f>G89</f>
        <v>643.01</v>
      </c>
    </row>
    <row r="89" spans="1:8" s="8" customFormat="1" ht="12.75">
      <c r="A89" s="72" t="s">
        <v>101</v>
      </c>
      <c r="B89" s="126"/>
      <c r="C89" s="111">
        <v>10</v>
      </c>
      <c r="D89" s="111" t="s">
        <v>8</v>
      </c>
      <c r="E89" s="160">
        <v>9900000000</v>
      </c>
      <c r="F89" s="111"/>
      <c r="G89" s="112">
        <f>G90</f>
        <v>643.01</v>
      </c>
      <c r="H89" s="68"/>
    </row>
    <row r="90" spans="1:7" ht="36">
      <c r="A90" s="113" t="s">
        <v>117</v>
      </c>
      <c r="B90" s="111"/>
      <c r="C90" s="111" t="s">
        <v>16</v>
      </c>
      <c r="D90" s="111" t="s">
        <v>8</v>
      </c>
      <c r="E90" s="163">
        <v>9900010490</v>
      </c>
      <c r="F90" s="111"/>
      <c r="G90" s="112">
        <f>G91</f>
        <v>643.01</v>
      </c>
    </row>
    <row r="91" spans="1:7" ht="12.75">
      <c r="A91" s="120" t="s">
        <v>105</v>
      </c>
      <c r="B91" s="14"/>
      <c r="C91" s="111" t="s">
        <v>16</v>
      </c>
      <c r="D91" s="111" t="s">
        <v>8</v>
      </c>
      <c r="E91" s="163">
        <v>9900010490</v>
      </c>
      <c r="F91" s="111">
        <v>300</v>
      </c>
      <c r="G91" s="112">
        <v>643.01</v>
      </c>
    </row>
    <row r="92" spans="1:7" ht="17.25" customHeight="1">
      <c r="A92" s="114" t="s">
        <v>74</v>
      </c>
      <c r="B92" s="14"/>
      <c r="C92" s="78" t="s">
        <v>71</v>
      </c>
      <c r="D92" s="78" t="s">
        <v>30</v>
      </c>
      <c r="E92" s="115"/>
      <c r="F92" s="78"/>
      <c r="G92" s="116">
        <f>G93</f>
        <v>2</v>
      </c>
    </row>
    <row r="93" spans="1:7" ht="17.25" customHeight="1">
      <c r="A93" s="114" t="s">
        <v>96</v>
      </c>
      <c r="B93" s="14"/>
      <c r="C93" s="78" t="s">
        <v>71</v>
      </c>
      <c r="D93" s="78" t="s">
        <v>9</v>
      </c>
      <c r="E93" s="115"/>
      <c r="F93" s="78"/>
      <c r="G93" s="116">
        <f>G94</f>
        <v>2</v>
      </c>
    </row>
    <row r="94" spans="1:7" ht="17.25" customHeight="1">
      <c r="A94" s="72" t="s">
        <v>101</v>
      </c>
      <c r="B94" s="14"/>
      <c r="C94" s="80" t="s">
        <v>71</v>
      </c>
      <c r="D94" s="80" t="s">
        <v>9</v>
      </c>
      <c r="E94" s="160">
        <v>9900000000</v>
      </c>
      <c r="F94" s="80"/>
      <c r="G94" s="117">
        <f>G95</f>
        <v>2</v>
      </c>
    </row>
    <row r="95" spans="1:7" ht="24">
      <c r="A95" s="118" t="s">
        <v>112</v>
      </c>
      <c r="B95" s="14"/>
      <c r="C95" s="80" t="s">
        <v>71</v>
      </c>
      <c r="D95" s="80" t="s">
        <v>9</v>
      </c>
      <c r="E95" s="160">
        <v>9900099020</v>
      </c>
      <c r="F95" s="80"/>
      <c r="G95" s="117">
        <f>G96</f>
        <v>2</v>
      </c>
    </row>
    <row r="96" spans="1:7" ht="24">
      <c r="A96" s="81" t="s">
        <v>119</v>
      </c>
      <c r="B96" s="14"/>
      <c r="C96" s="80" t="s">
        <v>71</v>
      </c>
      <c r="D96" s="80" t="s">
        <v>9</v>
      </c>
      <c r="E96" s="160">
        <v>9900099020</v>
      </c>
      <c r="F96" s="80" t="s">
        <v>107</v>
      </c>
      <c r="G96" s="117">
        <v>2</v>
      </c>
    </row>
  </sheetData>
  <sheetProtection/>
  <mergeCells count="8">
    <mergeCell ref="A19:G19"/>
    <mergeCell ref="E9:G9"/>
    <mergeCell ref="A3:G3"/>
    <mergeCell ref="A1:G1"/>
    <mergeCell ref="A2:G2"/>
    <mergeCell ref="A7:G7"/>
    <mergeCell ref="B5:G5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view="pageBreakPreview" zoomScaleSheetLayoutView="100" zoomScalePageLayoutView="0" workbookViewId="0" topLeftCell="A4">
      <selection activeCell="E8" sqref="E8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125" style="0" customWidth="1"/>
    <col min="6" max="6" width="3.875" style="0" customWidth="1"/>
    <col min="7" max="7" width="9.25390625" style="0" customWidth="1"/>
  </cols>
  <sheetData>
    <row r="1" spans="1:8" s="3" customFormat="1" ht="11.25">
      <c r="A1" s="188" t="s">
        <v>98</v>
      </c>
      <c r="B1" s="188"/>
      <c r="C1" s="188"/>
      <c r="D1" s="188"/>
      <c r="E1" s="188"/>
      <c r="F1" s="188"/>
      <c r="G1" s="188"/>
      <c r="H1" s="188"/>
    </row>
    <row r="2" spans="1:8" s="3" customFormat="1" ht="11.25">
      <c r="A2" s="188" t="s">
        <v>82</v>
      </c>
      <c r="B2" s="188"/>
      <c r="C2" s="188"/>
      <c r="D2" s="188"/>
      <c r="E2" s="188"/>
      <c r="F2" s="188"/>
      <c r="G2" s="188"/>
      <c r="H2" s="188"/>
    </row>
    <row r="3" spans="1:8" s="3" customFormat="1" ht="11.25">
      <c r="A3" s="188" t="s">
        <v>181</v>
      </c>
      <c r="B3" s="188"/>
      <c r="C3" s="188"/>
      <c r="D3" s="188"/>
      <c r="E3" s="188"/>
      <c r="F3" s="188"/>
      <c r="G3" s="188"/>
      <c r="H3" s="188"/>
    </row>
    <row r="4" spans="1:8" s="3" customFormat="1" ht="11.25">
      <c r="A4" s="188" t="s">
        <v>176</v>
      </c>
      <c r="B4" s="188"/>
      <c r="C4" s="188"/>
      <c r="D4" s="188"/>
      <c r="E4" s="188"/>
      <c r="F4" s="188"/>
      <c r="G4" s="188"/>
      <c r="H4" s="188"/>
    </row>
    <row r="5" spans="1:8" s="3" customFormat="1" ht="12.75" customHeight="1">
      <c r="A5" s="188" t="s">
        <v>225</v>
      </c>
      <c r="B5" s="188"/>
      <c r="C5" s="188"/>
      <c r="D5" s="188"/>
      <c r="E5" s="188"/>
      <c r="F5" s="188"/>
      <c r="G5" s="188"/>
      <c r="H5" s="188"/>
    </row>
    <row r="6" spans="1:7" ht="12.75">
      <c r="A6" s="1"/>
      <c r="B6" s="1"/>
      <c r="C6" s="1"/>
      <c r="D6" s="1"/>
      <c r="E6" s="1"/>
      <c r="F6" s="1"/>
      <c r="G6" s="1"/>
    </row>
    <row r="7" spans="1:8" ht="24.75" customHeight="1">
      <c r="A7" s="190" t="s">
        <v>178</v>
      </c>
      <c r="B7" s="190"/>
      <c r="C7" s="190"/>
      <c r="D7" s="190"/>
      <c r="E7" s="190"/>
      <c r="F7" s="190"/>
      <c r="G7" s="190"/>
      <c r="H7" s="190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91"/>
      <c r="F9" s="191"/>
      <c r="G9" s="191"/>
    </row>
    <row r="10" spans="1:8" ht="27.75" customHeight="1">
      <c r="A10" s="192" t="s">
        <v>23</v>
      </c>
      <c r="B10" s="193" t="s">
        <v>13</v>
      </c>
      <c r="C10" s="193" t="s">
        <v>14</v>
      </c>
      <c r="D10" s="193" t="s">
        <v>2</v>
      </c>
      <c r="E10" s="193" t="s">
        <v>3</v>
      </c>
      <c r="F10" s="193" t="s">
        <v>4</v>
      </c>
      <c r="G10" s="194" t="s">
        <v>81</v>
      </c>
      <c r="H10" s="194"/>
    </row>
    <row r="11" spans="1:8" ht="24" customHeight="1">
      <c r="A11" s="192"/>
      <c r="B11" s="193"/>
      <c r="C11" s="193"/>
      <c r="D11" s="193"/>
      <c r="E11" s="193"/>
      <c r="F11" s="193"/>
      <c r="G11" s="22" t="s">
        <v>168</v>
      </c>
      <c r="H11" s="22" t="s">
        <v>175</v>
      </c>
    </row>
    <row r="12" spans="1:8" ht="12.75" customHeight="1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4"/>
    </row>
    <row r="13" spans="1:8" ht="15">
      <c r="A13" s="67" t="s">
        <v>100</v>
      </c>
      <c r="B13" s="16"/>
      <c r="C13" s="16"/>
      <c r="D13" s="16"/>
      <c r="E13" s="16"/>
      <c r="F13" s="16"/>
      <c r="G13" s="170">
        <f>G14+G21</f>
        <v>4865.8</v>
      </c>
      <c r="H13" s="170">
        <f>H14+H21</f>
        <v>4719.400000000001</v>
      </c>
    </row>
    <row r="14" spans="1:8" ht="12.75">
      <c r="A14" s="168" t="s">
        <v>165</v>
      </c>
      <c r="B14" s="16">
        <v>917</v>
      </c>
      <c r="C14" s="16"/>
      <c r="D14" s="16"/>
      <c r="E14" s="16"/>
      <c r="F14" s="16"/>
      <c r="G14" s="169">
        <f aca="true" t="shared" si="0" ref="G14:H18">G15</f>
        <v>6</v>
      </c>
      <c r="H14" s="169">
        <f t="shared" si="0"/>
        <v>6</v>
      </c>
    </row>
    <row r="15" spans="1:8" ht="19.5" customHeight="1">
      <c r="A15" s="95" t="s">
        <v>5</v>
      </c>
      <c r="B15" s="123"/>
      <c r="C15" s="69" t="s">
        <v>8</v>
      </c>
      <c r="D15" s="69" t="s">
        <v>30</v>
      </c>
      <c r="E15" s="70"/>
      <c r="F15" s="69"/>
      <c r="G15" s="169">
        <f t="shared" si="0"/>
        <v>6</v>
      </c>
      <c r="H15" s="169">
        <f t="shared" si="0"/>
        <v>6</v>
      </c>
    </row>
    <row r="16" spans="1:8" ht="36">
      <c r="A16" s="154" t="s">
        <v>164</v>
      </c>
      <c r="B16" s="78"/>
      <c r="C16" s="69" t="s">
        <v>8</v>
      </c>
      <c r="D16" s="69" t="s">
        <v>17</v>
      </c>
      <c r="E16" s="70"/>
      <c r="F16" s="69"/>
      <c r="G16" s="71">
        <f t="shared" si="0"/>
        <v>6</v>
      </c>
      <c r="H16" s="71">
        <f t="shared" si="0"/>
        <v>6</v>
      </c>
    </row>
    <row r="17" spans="1:8" ht="17.25" customHeight="1">
      <c r="A17" s="159" t="s">
        <v>101</v>
      </c>
      <c r="B17" s="125"/>
      <c r="C17" s="73" t="s">
        <v>8</v>
      </c>
      <c r="D17" s="73" t="s">
        <v>17</v>
      </c>
      <c r="E17" s="160">
        <v>9900000000</v>
      </c>
      <c r="F17" s="73"/>
      <c r="G17" s="75">
        <f t="shared" si="0"/>
        <v>6</v>
      </c>
      <c r="H17" s="75">
        <f t="shared" si="0"/>
        <v>6</v>
      </c>
    </row>
    <row r="18" spans="1:8" ht="24">
      <c r="A18" s="166" t="s">
        <v>103</v>
      </c>
      <c r="B18" s="125"/>
      <c r="C18" s="73" t="s">
        <v>8</v>
      </c>
      <c r="D18" s="73" t="s">
        <v>17</v>
      </c>
      <c r="E18" s="160">
        <v>9900002040</v>
      </c>
      <c r="F18" s="73"/>
      <c r="G18" s="75">
        <f t="shared" si="0"/>
        <v>6</v>
      </c>
      <c r="H18" s="75">
        <f t="shared" si="0"/>
        <v>6</v>
      </c>
    </row>
    <row r="19" spans="1:8" ht="24">
      <c r="A19" s="83" t="s">
        <v>119</v>
      </c>
      <c r="B19" s="73"/>
      <c r="C19" s="73" t="s">
        <v>8</v>
      </c>
      <c r="D19" s="73" t="s">
        <v>17</v>
      </c>
      <c r="E19" s="160">
        <v>9900002040</v>
      </c>
      <c r="F19" s="73" t="s">
        <v>107</v>
      </c>
      <c r="G19" s="76">
        <v>6</v>
      </c>
      <c r="H19" s="76">
        <v>6</v>
      </c>
    </row>
    <row r="20" spans="1:8" ht="12.75">
      <c r="A20" s="195"/>
      <c r="B20" s="196"/>
      <c r="C20" s="196"/>
      <c r="D20" s="196"/>
      <c r="E20" s="196"/>
      <c r="F20" s="196"/>
      <c r="G20" s="196"/>
      <c r="H20" s="197"/>
    </row>
    <row r="21" spans="1:8" ht="15.75" customHeight="1">
      <c r="A21" s="12" t="s">
        <v>83</v>
      </c>
      <c r="B21" s="11" t="s">
        <v>31</v>
      </c>
      <c r="C21" s="16"/>
      <c r="D21" s="16"/>
      <c r="E21" s="16"/>
      <c r="F21" s="16"/>
      <c r="G21" s="169">
        <f>G22+G56+G63+G83+G88+G93+G98</f>
        <v>4859.8</v>
      </c>
      <c r="H21" s="169">
        <f>H22+H56+H63+H83+H88+H93+H98</f>
        <v>4713.400000000001</v>
      </c>
    </row>
    <row r="22" spans="1:8" s="15" customFormat="1" ht="18.75" customHeight="1">
      <c r="A22" s="95" t="s">
        <v>5</v>
      </c>
      <c r="B22" s="123"/>
      <c r="C22" s="69" t="s">
        <v>8</v>
      </c>
      <c r="D22" s="69" t="s">
        <v>30</v>
      </c>
      <c r="E22" s="70"/>
      <c r="F22" s="69"/>
      <c r="G22" s="71">
        <f>G23+G27+G43+G47</f>
        <v>3958.4300000000003</v>
      </c>
      <c r="H22" s="71">
        <f>H23+H27+H43+H47</f>
        <v>3891.0200000000004</v>
      </c>
    </row>
    <row r="23" spans="1:8" s="15" customFormat="1" ht="24">
      <c r="A23" s="95" t="s">
        <v>19</v>
      </c>
      <c r="B23" s="123"/>
      <c r="C23" s="69" t="s">
        <v>8</v>
      </c>
      <c r="D23" s="69" t="s">
        <v>9</v>
      </c>
      <c r="E23" s="70"/>
      <c r="F23" s="69"/>
      <c r="G23" s="71">
        <f aca="true" t="shared" si="1" ref="G23:H25">G24</f>
        <v>1315.8</v>
      </c>
      <c r="H23" s="71">
        <f t="shared" si="1"/>
        <v>1315.8</v>
      </c>
    </row>
    <row r="24" spans="1:8" ht="15.75" customHeight="1">
      <c r="A24" s="159" t="s">
        <v>101</v>
      </c>
      <c r="B24" s="124"/>
      <c r="C24" s="73" t="s">
        <v>8</v>
      </c>
      <c r="D24" s="73" t="s">
        <v>9</v>
      </c>
      <c r="E24" s="160">
        <v>9900000000</v>
      </c>
      <c r="F24" s="73"/>
      <c r="G24" s="75">
        <f t="shared" si="1"/>
        <v>1315.8</v>
      </c>
      <c r="H24" s="75">
        <f t="shared" si="1"/>
        <v>1315.8</v>
      </c>
    </row>
    <row r="25" spans="1:8" ht="15.75" customHeight="1">
      <c r="A25" s="159" t="s">
        <v>22</v>
      </c>
      <c r="B25" s="124"/>
      <c r="C25" s="73" t="s">
        <v>8</v>
      </c>
      <c r="D25" s="73" t="s">
        <v>9</v>
      </c>
      <c r="E25" s="160" t="s">
        <v>131</v>
      </c>
      <c r="F25" s="73"/>
      <c r="G25" s="75">
        <f t="shared" si="1"/>
        <v>1315.8</v>
      </c>
      <c r="H25" s="75">
        <f t="shared" si="1"/>
        <v>1315.8</v>
      </c>
    </row>
    <row r="26" spans="1:8" s="8" customFormat="1" ht="48">
      <c r="A26" s="83" t="s">
        <v>102</v>
      </c>
      <c r="B26" s="73"/>
      <c r="C26" s="73" t="s">
        <v>8</v>
      </c>
      <c r="D26" s="73" t="s">
        <v>9</v>
      </c>
      <c r="E26" s="160" t="s">
        <v>131</v>
      </c>
      <c r="F26" s="73" t="s">
        <v>106</v>
      </c>
      <c r="G26" s="76">
        <v>1315.8</v>
      </c>
      <c r="H26" s="76">
        <v>1315.8</v>
      </c>
    </row>
    <row r="27" spans="1:8" s="8" customFormat="1" ht="36">
      <c r="A27" s="90" t="s">
        <v>20</v>
      </c>
      <c r="B27" s="78"/>
      <c r="C27" s="78" t="s">
        <v>8</v>
      </c>
      <c r="D27" s="78" t="s">
        <v>11</v>
      </c>
      <c r="E27" s="161"/>
      <c r="F27" s="78"/>
      <c r="G27" s="79">
        <f>G30+G28</f>
        <v>2604.3300000000004</v>
      </c>
      <c r="H27" s="79">
        <f>H30+H28</f>
        <v>2536.92</v>
      </c>
    </row>
    <row r="28" spans="1:8" s="8" customFormat="1" ht="36">
      <c r="A28" s="82" t="s">
        <v>213</v>
      </c>
      <c r="B28" s="78"/>
      <c r="C28" s="80" t="s">
        <v>8</v>
      </c>
      <c r="D28" s="80" t="s">
        <v>11</v>
      </c>
      <c r="E28" s="160">
        <v>400000000</v>
      </c>
      <c r="F28" s="80"/>
      <c r="G28" s="76">
        <f>G29</f>
        <v>23.5</v>
      </c>
      <c r="H28" s="76">
        <v>5</v>
      </c>
    </row>
    <row r="29" spans="1:8" s="8" customFormat="1" ht="24">
      <c r="A29" s="83" t="s">
        <v>119</v>
      </c>
      <c r="B29" s="78"/>
      <c r="C29" s="80" t="s">
        <v>8</v>
      </c>
      <c r="D29" s="80" t="s">
        <v>11</v>
      </c>
      <c r="E29" s="160">
        <v>400000000</v>
      </c>
      <c r="F29" s="80" t="s">
        <v>107</v>
      </c>
      <c r="G29" s="76">
        <v>23.5</v>
      </c>
      <c r="H29" s="76">
        <v>5</v>
      </c>
    </row>
    <row r="30" spans="1:8" s="13" customFormat="1" ht="18" customHeight="1">
      <c r="A30" s="159" t="s">
        <v>101</v>
      </c>
      <c r="B30" s="125"/>
      <c r="C30" s="73" t="s">
        <v>8</v>
      </c>
      <c r="D30" s="73" t="s">
        <v>11</v>
      </c>
      <c r="E30" s="160">
        <v>9900000000</v>
      </c>
      <c r="F30" s="73"/>
      <c r="G30" s="75">
        <f>G31+G37+G34+G40</f>
        <v>2580.8300000000004</v>
      </c>
      <c r="H30" s="75">
        <f>H31+H37+H34+H40</f>
        <v>2531.92</v>
      </c>
    </row>
    <row r="31" spans="1:8" s="8" customFormat="1" ht="24">
      <c r="A31" s="159" t="s">
        <v>103</v>
      </c>
      <c r="B31" s="125"/>
      <c r="C31" s="80" t="s">
        <v>8</v>
      </c>
      <c r="D31" s="80" t="s">
        <v>11</v>
      </c>
      <c r="E31" s="160">
        <v>9900002040</v>
      </c>
      <c r="F31" s="80"/>
      <c r="G31" s="76">
        <f>G32+G33</f>
        <v>2164.61</v>
      </c>
      <c r="H31" s="76">
        <f>H32+H33</f>
        <v>2115.7</v>
      </c>
    </row>
    <row r="32" spans="1:8" s="8" customFormat="1" ht="48">
      <c r="A32" s="83" t="s">
        <v>102</v>
      </c>
      <c r="B32" s="73"/>
      <c r="C32" s="73" t="s">
        <v>8</v>
      </c>
      <c r="D32" s="73" t="s">
        <v>11</v>
      </c>
      <c r="E32" s="160">
        <v>9900002040</v>
      </c>
      <c r="F32" s="73" t="s">
        <v>106</v>
      </c>
      <c r="G32" s="76">
        <v>2119.5</v>
      </c>
      <c r="H32" s="76">
        <v>2108.7</v>
      </c>
    </row>
    <row r="33" spans="1:8" s="8" customFormat="1" ht="24">
      <c r="A33" s="83" t="s">
        <v>119</v>
      </c>
      <c r="B33" s="73"/>
      <c r="C33" s="73" t="s">
        <v>8</v>
      </c>
      <c r="D33" s="73" t="s">
        <v>11</v>
      </c>
      <c r="E33" s="160">
        <v>9900002040</v>
      </c>
      <c r="F33" s="73" t="s">
        <v>107</v>
      </c>
      <c r="G33" s="76">
        <v>45.11</v>
      </c>
      <c r="H33" s="76">
        <v>7</v>
      </c>
    </row>
    <row r="34" spans="1:8" s="8" customFormat="1" ht="24">
      <c r="A34" s="82" t="s">
        <v>70</v>
      </c>
      <c r="B34" s="73"/>
      <c r="C34" s="73" t="s">
        <v>8</v>
      </c>
      <c r="D34" s="73" t="s">
        <v>11</v>
      </c>
      <c r="E34" s="160">
        <v>9900051180</v>
      </c>
      <c r="F34" s="80"/>
      <c r="G34" s="76">
        <f>G36+G35</f>
        <v>371.8</v>
      </c>
      <c r="H34" s="76">
        <f>H36+H35</f>
        <v>371.8</v>
      </c>
    </row>
    <row r="35" spans="1:8" s="8" customFormat="1" ht="48">
      <c r="A35" s="83" t="s">
        <v>102</v>
      </c>
      <c r="B35" s="69"/>
      <c r="C35" s="73" t="s">
        <v>8</v>
      </c>
      <c r="D35" s="73" t="s">
        <v>11</v>
      </c>
      <c r="E35" s="160">
        <v>9900051180</v>
      </c>
      <c r="F35" s="73" t="s">
        <v>106</v>
      </c>
      <c r="G35" s="76">
        <v>348.25</v>
      </c>
      <c r="H35" s="76">
        <v>353.25</v>
      </c>
    </row>
    <row r="36" spans="1:8" s="8" customFormat="1" ht="24">
      <c r="A36" s="83" t="s">
        <v>119</v>
      </c>
      <c r="B36" s="73"/>
      <c r="C36" s="73" t="s">
        <v>8</v>
      </c>
      <c r="D36" s="73" t="s">
        <v>11</v>
      </c>
      <c r="E36" s="160">
        <v>9900051180</v>
      </c>
      <c r="F36" s="73" t="s">
        <v>107</v>
      </c>
      <c r="G36" s="76">
        <v>23.55</v>
      </c>
      <c r="H36" s="76">
        <v>18.55</v>
      </c>
    </row>
    <row r="37" spans="1:8" s="13" customFormat="1" ht="24">
      <c r="A37" s="84" t="s">
        <v>110</v>
      </c>
      <c r="B37" s="73"/>
      <c r="C37" s="80" t="s">
        <v>8</v>
      </c>
      <c r="D37" s="80" t="s">
        <v>11</v>
      </c>
      <c r="E37" s="160">
        <v>9900059300</v>
      </c>
      <c r="F37" s="80"/>
      <c r="G37" s="76">
        <f>G38+G39</f>
        <v>23.5</v>
      </c>
      <c r="H37" s="76">
        <f>H38+H39</f>
        <v>23.5</v>
      </c>
    </row>
    <row r="38" spans="1:8" s="59" customFormat="1" ht="48">
      <c r="A38" s="83" t="s">
        <v>102</v>
      </c>
      <c r="B38" s="73"/>
      <c r="C38" s="80" t="s">
        <v>8</v>
      </c>
      <c r="D38" s="80" t="s">
        <v>11</v>
      </c>
      <c r="E38" s="160">
        <v>9900059300</v>
      </c>
      <c r="F38" s="73" t="s">
        <v>106</v>
      </c>
      <c r="G38" s="76">
        <v>18.32</v>
      </c>
      <c r="H38" s="76">
        <v>18.32</v>
      </c>
    </row>
    <row r="39" spans="1:8" s="59" customFormat="1" ht="24">
      <c r="A39" s="83" t="s">
        <v>119</v>
      </c>
      <c r="B39" s="78"/>
      <c r="C39" s="80" t="s">
        <v>8</v>
      </c>
      <c r="D39" s="80" t="s">
        <v>11</v>
      </c>
      <c r="E39" s="160">
        <v>9900059300</v>
      </c>
      <c r="F39" s="73" t="s">
        <v>107</v>
      </c>
      <c r="G39" s="76">
        <v>5.18</v>
      </c>
      <c r="H39" s="76">
        <v>5.18</v>
      </c>
    </row>
    <row r="40" spans="1:8" s="59" customFormat="1" ht="63.75" customHeight="1">
      <c r="A40" s="167" t="s">
        <v>212</v>
      </c>
      <c r="B40" s="80"/>
      <c r="C40" s="73" t="s">
        <v>8</v>
      </c>
      <c r="D40" s="73" t="s">
        <v>11</v>
      </c>
      <c r="E40" s="160">
        <v>9900073150</v>
      </c>
      <c r="F40" s="73"/>
      <c r="G40" s="85">
        <f>G41+G42</f>
        <v>20.92</v>
      </c>
      <c r="H40" s="85">
        <f>H41+H42</f>
        <v>20.92</v>
      </c>
    </row>
    <row r="41" spans="1:8" s="59" customFormat="1" ht="48">
      <c r="A41" s="83" t="s">
        <v>102</v>
      </c>
      <c r="B41" s="80"/>
      <c r="C41" s="73" t="s">
        <v>8</v>
      </c>
      <c r="D41" s="73" t="s">
        <v>11</v>
      </c>
      <c r="E41" s="160">
        <v>9900073150</v>
      </c>
      <c r="F41" s="73" t="s">
        <v>106</v>
      </c>
      <c r="G41" s="85">
        <v>14.92</v>
      </c>
      <c r="H41" s="85">
        <v>14.92</v>
      </c>
    </row>
    <row r="42" spans="1:8" s="59" customFormat="1" ht="24">
      <c r="A42" s="83" t="s">
        <v>119</v>
      </c>
      <c r="B42" s="80"/>
      <c r="C42" s="73" t="s">
        <v>8</v>
      </c>
      <c r="D42" s="73" t="s">
        <v>11</v>
      </c>
      <c r="E42" s="160">
        <v>9900073150</v>
      </c>
      <c r="F42" s="73" t="s">
        <v>107</v>
      </c>
      <c r="G42" s="85">
        <v>6</v>
      </c>
      <c r="H42" s="85">
        <v>6</v>
      </c>
    </row>
    <row r="43" spans="1:8" s="8" customFormat="1" ht="18" customHeight="1">
      <c r="A43" s="86" t="s">
        <v>91</v>
      </c>
      <c r="B43" s="80"/>
      <c r="C43" s="69" t="s">
        <v>8</v>
      </c>
      <c r="D43" s="69" t="s">
        <v>71</v>
      </c>
      <c r="E43" s="70"/>
      <c r="F43" s="69"/>
      <c r="G43" s="79">
        <f aca="true" t="shared" si="2" ref="G43:H45">G44</f>
        <v>5</v>
      </c>
      <c r="H43" s="79">
        <f t="shared" si="2"/>
        <v>5</v>
      </c>
    </row>
    <row r="44" spans="1:8" s="8" customFormat="1" ht="18" customHeight="1">
      <c r="A44" s="72" t="s">
        <v>101</v>
      </c>
      <c r="B44" s="80"/>
      <c r="C44" s="73" t="s">
        <v>8</v>
      </c>
      <c r="D44" s="73" t="s">
        <v>71</v>
      </c>
      <c r="E44" s="160">
        <v>9900000000</v>
      </c>
      <c r="F44" s="73"/>
      <c r="G44" s="76">
        <f t="shared" si="2"/>
        <v>5</v>
      </c>
      <c r="H44" s="76">
        <f t="shared" si="2"/>
        <v>5</v>
      </c>
    </row>
    <row r="45" spans="1:8" s="8" customFormat="1" ht="18" customHeight="1">
      <c r="A45" s="87" t="s">
        <v>92</v>
      </c>
      <c r="B45" s="80"/>
      <c r="C45" s="73" t="s">
        <v>8</v>
      </c>
      <c r="D45" s="73" t="s">
        <v>71</v>
      </c>
      <c r="E45" s="160">
        <v>9900092720</v>
      </c>
      <c r="F45" s="73"/>
      <c r="G45" s="76">
        <f t="shared" si="2"/>
        <v>5</v>
      </c>
      <c r="H45" s="76">
        <f t="shared" si="2"/>
        <v>5</v>
      </c>
    </row>
    <row r="46" spans="1:8" s="13" customFormat="1" ht="18" customHeight="1">
      <c r="A46" s="81" t="s">
        <v>104</v>
      </c>
      <c r="B46" s="80"/>
      <c r="C46" s="73" t="s">
        <v>8</v>
      </c>
      <c r="D46" s="73" t="s">
        <v>71</v>
      </c>
      <c r="E46" s="160">
        <v>9900092720</v>
      </c>
      <c r="F46" s="73" t="s">
        <v>108</v>
      </c>
      <c r="G46" s="76">
        <v>5</v>
      </c>
      <c r="H46" s="76">
        <v>5</v>
      </c>
    </row>
    <row r="47" spans="1:8" s="13" customFormat="1" ht="18" customHeight="1">
      <c r="A47" s="90" t="s">
        <v>32</v>
      </c>
      <c r="B47" s="80"/>
      <c r="C47" s="78" t="s">
        <v>8</v>
      </c>
      <c r="D47" s="78" t="s">
        <v>68</v>
      </c>
      <c r="E47" s="161"/>
      <c r="F47" s="78"/>
      <c r="G47" s="79">
        <f>G48</f>
        <v>33.3</v>
      </c>
      <c r="H47" s="79">
        <f>H48</f>
        <v>33.3</v>
      </c>
    </row>
    <row r="48" spans="1:8" s="8" customFormat="1" ht="18" customHeight="1">
      <c r="A48" s="159" t="s">
        <v>101</v>
      </c>
      <c r="B48" s="80"/>
      <c r="C48" s="73" t="s">
        <v>8</v>
      </c>
      <c r="D48" s="73" t="s">
        <v>68</v>
      </c>
      <c r="E48" s="160">
        <v>9900000000</v>
      </c>
      <c r="F48" s="73"/>
      <c r="G48" s="75">
        <f>G52+G49+G54</f>
        <v>33.3</v>
      </c>
      <c r="H48" s="75">
        <f>H52+H49+H54</f>
        <v>33.3</v>
      </c>
    </row>
    <row r="49" spans="1:8" s="8" customFormat="1" ht="18" customHeight="1">
      <c r="A49" s="159" t="s">
        <v>90</v>
      </c>
      <c r="B49" s="80"/>
      <c r="C49" s="80" t="s">
        <v>8</v>
      </c>
      <c r="D49" s="80" t="s">
        <v>68</v>
      </c>
      <c r="E49" s="160">
        <v>9900009230</v>
      </c>
      <c r="F49" s="73"/>
      <c r="G49" s="76">
        <f>G51+G50</f>
        <v>9</v>
      </c>
      <c r="H49" s="76">
        <f>H51+H50</f>
        <v>9</v>
      </c>
    </row>
    <row r="50" spans="1:8" s="8" customFormat="1" ht="24">
      <c r="A50" s="83" t="s">
        <v>119</v>
      </c>
      <c r="B50" s="80"/>
      <c r="C50" s="80" t="s">
        <v>8</v>
      </c>
      <c r="D50" s="80" t="s">
        <v>68</v>
      </c>
      <c r="E50" s="160">
        <v>9900009230</v>
      </c>
      <c r="F50" s="73" t="s">
        <v>107</v>
      </c>
      <c r="G50" s="76">
        <v>1</v>
      </c>
      <c r="H50" s="76">
        <v>1</v>
      </c>
    </row>
    <row r="51" spans="1:8" s="8" customFormat="1" ht="18.75" customHeight="1">
      <c r="A51" s="83" t="s">
        <v>104</v>
      </c>
      <c r="B51" s="78"/>
      <c r="C51" s="80" t="s">
        <v>8</v>
      </c>
      <c r="D51" s="80" t="s">
        <v>68</v>
      </c>
      <c r="E51" s="160">
        <v>9900009230</v>
      </c>
      <c r="F51" s="73" t="s">
        <v>108</v>
      </c>
      <c r="G51" s="76">
        <v>8</v>
      </c>
      <c r="H51" s="76">
        <v>8</v>
      </c>
    </row>
    <row r="52" spans="1:8" s="8" customFormat="1" ht="48">
      <c r="A52" s="88" t="s">
        <v>113</v>
      </c>
      <c r="B52" s="78"/>
      <c r="C52" s="80" t="s">
        <v>8</v>
      </c>
      <c r="D52" s="80" t="s">
        <v>68</v>
      </c>
      <c r="E52" s="160">
        <v>9900024030</v>
      </c>
      <c r="F52" s="80"/>
      <c r="G52" s="76">
        <f>G53</f>
        <v>9.6</v>
      </c>
      <c r="H52" s="76">
        <f>H53</f>
        <v>9.6</v>
      </c>
    </row>
    <row r="53" spans="1:8" s="8" customFormat="1" ht="17.25" customHeight="1">
      <c r="A53" s="89" t="s">
        <v>29</v>
      </c>
      <c r="B53" s="80"/>
      <c r="C53" s="80" t="s">
        <v>8</v>
      </c>
      <c r="D53" s="80" t="s">
        <v>68</v>
      </c>
      <c r="E53" s="160">
        <v>9900024030</v>
      </c>
      <c r="F53" s="80" t="s">
        <v>109</v>
      </c>
      <c r="G53" s="76">
        <v>9.6</v>
      </c>
      <c r="H53" s="76">
        <v>9.6</v>
      </c>
    </row>
    <row r="54" spans="1:8" s="8" customFormat="1" ht="60">
      <c r="A54" s="88" t="s">
        <v>118</v>
      </c>
      <c r="B54" s="80"/>
      <c r="C54" s="80" t="s">
        <v>8</v>
      </c>
      <c r="D54" s="80" t="s">
        <v>68</v>
      </c>
      <c r="E54" s="160">
        <v>9900024040</v>
      </c>
      <c r="F54" s="80"/>
      <c r="G54" s="76">
        <f>G55</f>
        <v>14.7</v>
      </c>
      <c r="H54" s="76">
        <f>H55</f>
        <v>14.7</v>
      </c>
    </row>
    <row r="55" spans="1:8" s="13" customFormat="1" ht="15.75" customHeight="1">
      <c r="A55" s="89" t="s">
        <v>29</v>
      </c>
      <c r="B55" s="80"/>
      <c r="C55" s="80" t="s">
        <v>8</v>
      </c>
      <c r="D55" s="80" t="s">
        <v>68</v>
      </c>
      <c r="E55" s="160">
        <v>9900024040</v>
      </c>
      <c r="F55" s="80" t="s">
        <v>109</v>
      </c>
      <c r="G55" s="76">
        <v>14.7</v>
      </c>
      <c r="H55" s="76">
        <v>14.7</v>
      </c>
    </row>
    <row r="56" spans="1:8" s="8" customFormat="1" ht="24">
      <c r="A56" s="90" t="s">
        <v>93</v>
      </c>
      <c r="B56" s="80"/>
      <c r="C56" s="78" t="s">
        <v>17</v>
      </c>
      <c r="D56" s="78" t="s">
        <v>30</v>
      </c>
      <c r="E56" s="70"/>
      <c r="F56" s="69"/>
      <c r="G56" s="79">
        <f>G57</f>
        <v>2.8</v>
      </c>
      <c r="H56" s="79">
        <f>H57</f>
        <v>0.3</v>
      </c>
    </row>
    <row r="57" spans="1:8" s="8" customFormat="1" ht="24">
      <c r="A57" s="90" t="s">
        <v>94</v>
      </c>
      <c r="B57" s="80"/>
      <c r="C57" s="78" t="s">
        <v>17</v>
      </c>
      <c r="D57" s="78" t="s">
        <v>95</v>
      </c>
      <c r="E57" s="70"/>
      <c r="F57" s="69"/>
      <c r="G57" s="79">
        <f>G60+G58</f>
        <v>2.8</v>
      </c>
      <c r="H57" s="79">
        <f>H60+H58</f>
        <v>0.3</v>
      </c>
    </row>
    <row r="58" spans="1:8" s="8" customFormat="1" ht="36" customHeight="1">
      <c r="A58" s="91" t="s">
        <v>224</v>
      </c>
      <c r="B58" s="80"/>
      <c r="C58" s="80" t="s">
        <v>17</v>
      </c>
      <c r="D58" s="80" t="s">
        <v>95</v>
      </c>
      <c r="E58" s="160">
        <v>200000000</v>
      </c>
      <c r="F58" s="73"/>
      <c r="G58" s="76">
        <f>G59</f>
        <v>2.5</v>
      </c>
      <c r="H58" s="76">
        <f>H59</f>
        <v>0</v>
      </c>
    </row>
    <row r="59" spans="1:8" s="8" customFormat="1" ht="24">
      <c r="A59" s="81" t="s">
        <v>119</v>
      </c>
      <c r="B59" s="80"/>
      <c r="C59" s="80" t="s">
        <v>17</v>
      </c>
      <c r="D59" s="80" t="s">
        <v>95</v>
      </c>
      <c r="E59" s="160">
        <v>200000000</v>
      </c>
      <c r="F59" s="73" t="s">
        <v>107</v>
      </c>
      <c r="G59" s="76">
        <v>2.5</v>
      </c>
      <c r="H59" s="76">
        <v>0</v>
      </c>
    </row>
    <row r="60" spans="1:8" s="8" customFormat="1" ht="24">
      <c r="A60" s="72" t="s">
        <v>101</v>
      </c>
      <c r="B60" s="80"/>
      <c r="C60" s="80" t="s">
        <v>17</v>
      </c>
      <c r="D60" s="80" t="s">
        <v>95</v>
      </c>
      <c r="E60" s="160">
        <v>9900000000</v>
      </c>
      <c r="F60" s="73"/>
      <c r="G60" s="76">
        <f>G61</f>
        <v>0.3</v>
      </c>
      <c r="H60" s="76">
        <f>H61</f>
        <v>0.3</v>
      </c>
    </row>
    <row r="61" spans="1:8" s="8" customFormat="1" ht="50.25" customHeight="1">
      <c r="A61" s="162" t="s">
        <v>132</v>
      </c>
      <c r="B61" s="78"/>
      <c r="C61" s="80" t="s">
        <v>17</v>
      </c>
      <c r="D61" s="80" t="s">
        <v>95</v>
      </c>
      <c r="E61" s="160">
        <v>9900024070</v>
      </c>
      <c r="F61" s="73"/>
      <c r="G61" s="76">
        <f>G62</f>
        <v>0.3</v>
      </c>
      <c r="H61" s="76">
        <f>H62</f>
        <v>0.3</v>
      </c>
    </row>
    <row r="62" spans="1:8" s="8" customFormat="1" ht="18.75" customHeight="1">
      <c r="A62" s="89" t="s">
        <v>29</v>
      </c>
      <c r="B62" s="78"/>
      <c r="C62" s="80" t="s">
        <v>17</v>
      </c>
      <c r="D62" s="80" t="s">
        <v>95</v>
      </c>
      <c r="E62" s="160">
        <v>9900024070</v>
      </c>
      <c r="F62" s="73" t="s">
        <v>109</v>
      </c>
      <c r="G62" s="76">
        <v>0.3</v>
      </c>
      <c r="H62" s="76">
        <v>0.3</v>
      </c>
    </row>
    <row r="63" spans="1:8" s="8" customFormat="1" ht="15.75" customHeight="1">
      <c r="A63" s="77" t="s">
        <v>6</v>
      </c>
      <c r="B63" s="80"/>
      <c r="C63" s="78" t="s">
        <v>10</v>
      </c>
      <c r="D63" s="78" t="s">
        <v>30</v>
      </c>
      <c r="E63" s="74"/>
      <c r="F63" s="80"/>
      <c r="G63" s="79">
        <f>G68+G79+G64</f>
        <v>122.47</v>
      </c>
      <c r="H63" s="79">
        <f>H68+H79+H64</f>
        <v>89.22</v>
      </c>
    </row>
    <row r="64" spans="1:8" s="8" customFormat="1" ht="15.75" customHeight="1">
      <c r="A64" s="77" t="s">
        <v>158</v>
      </c>
      <c r="B64" s="80"/>
      <c r="C64" s="78" t="s">
        <v>10</v>
      </c>
      <c r="D64" s="78" t="s">
        <v>8</v>
      </c>
      <c r="E64" s="74"/>
      <c r="F64" s="80"/>
      <c r="G64" s="79">
        <f aca="true" t="shared" si="3" ref="G64:H66">G65</f>
        <v>25.12</v>
      </c>
      <c r="H64" s="79">
        <f t="shared" si="3"/>
        <v>25.12</v>
      </c>
    </row>
    <row r="65" spans="1:8" s="8" customFormat="1" ht="15.75" customHeight="1">
      <c r="A65" s="72" t="s">
        <v>101</v>
      </c>
      <c r="B65" s="80"/>
      <c r="C65" s="80" t="s">
        <v>10</v>
      </c>
      <c r="D65" s="80" t="s">
        <v>8</v>
      </c>
      <c r="E65" s="160">
        <v>9900000000</v>
      </c>
      <c r="F65" s="80"/>
      <c r="G65" s="76">
        <f t="shared" si="3"/>
        <v>25.12</v>
      </c>
      <c r="H65" s="76">
        <f t="shared" si="3"/>
        <v>25.12</v>
      </c>
    </row>
    <row r="66" spans="1:8" s="8" customFormat="1" ht="36">
      <c r="A66" s="118" t="s">
        <v>159</v>
      </c>
      <c r="B66" s="80"/>
      <c r="C66" s="80" t="s">
        <v>10</v>
      </c>
      <c r="D66" s="80" t="s">
        <v>8</v>
      </c>
      <c r="E66" s="160">
        <v>9900009260</v>
      </c>
      <c r="F66" s="80"/>
      <c r="G66" s="76">
        <f t="shared" si="3"/>
        <v>25.12</v>
      </c>
      <c r="H66" s="76">
        <f t="shared" si="3"/>
        <v>25.12</v>
      </c>
    </row>
    <row r="67" spans="1:8" s="8" customFormat="1" ht="24">
      <c r="A67" s="83" t="s">
        <v>119</v>
      </c>
      <c r="B67" s="80"/>
      <c r="C67" s="80" t="s">
        <v>10</v>
      </c>
      <c r="D67" s="80" t="s">
        <v>8</v>
      </c>
      <c r="E67" s="160">
        <v>9900009260</v>
      </c>
      <c r="F67" s="80" t="s">
        <v>107</v>
      </c>
      <c r="G67" s="76">
        <v>25.12</v>
      </c>
      <c r="H67" s="76">
        <v>25.12</v>
      </c>
    </row>
    <row r="68" spans="1:8" s="8" customFormat="1" ht="19.5" customHeight="1">
      <c r="A68" s="77" t="s">
        <v>21</v>
      </c>
      <c r="B68" s="80"/>
      <c r="C68" s="78" t="s">
        <v>10</v>
      </c>
      <c r="D68" s="78" t="s">
        <v>17</v>
      </c>
      <c r="E68" s="70"/>
      <c r="F68" s="78"/>
      <c r="G68" s="79">
        <f>G69+G71</f>
        <v>93.25</v>
      </c>
      <c r="H68" s="79">
        <f>H69+H71+H74</f>
        <v>60</v>
      </c>
    </row>
    <row r="69" spans="1:8" s="8" customFormat="1" ht="36">
      <c r="A69" s="92" t="s">
        <v>218</v>
      </c>
      <c r="B69" s="78"/>
      <c r="C69" s="93" t="s">
        <v>10</v>
      </c>
      <c r="D69" s="93" t="s">
        <v>17</v>
      </c>
      <c r="E69" s="160">
        <v>100000000</v>
      </c>
      <c r="F69" s="93"/>
      <c r="G69" s="94">
        <f>G70</f>
        <v>83.25</v>
      </c>
      <c r="H69" s="94">
        <f>H70</f>
        <v>0</v>
      </c>
    </row>
    <row r="70" spans="1:8" s="8" customFormat="1" ht="24">
      <c r="A70" s="81" t="s">
        <v>119</v>
      </c>
      <c r="B70" s="78"/>
      <c r="C70" s="93" t="s">
        <v>10</v>
      </c>
      <c r="D70" s="93" t="s">
        <v>17</v>
      </c>
      <c r="E70" s="160">
        <v>100000000</v>
      </c>
      <c r="F70" s="93" t="s">
        <v>107</v>
      </c>
      <c r="G70" s="94">
        <v>83.25</v>
      </c>
      <c r="H70" s="94">
        <v>0</v>
      </c>
    </row>
    <row r="71" spans="1:8" s="8" customFormat="1" ht="38.25">
      <c r="A71" s="164" t="s">
        <v>219</v>
      </c>
      <c r="B71" s="78"/>
      <c r="C71" s="93" t="s">
        <v>10</v>
      </c>
      <c r="D71" s="93" t="s">
        <v>17</v>
      </c>
      <c r="E71" s="160">
        <v>300000000</v>
      </c>
      <c r="F71" s="93"/>
      <c r="G71" s="94">
        <f>G72</f>
        <v>10</v>
      </c>
      <c r="H71" s="94">
        <f>H72</f>
        <v>10</v>
      </c>
    </row>
    <row r="72" spans="1:8" s="8" customFormat="1" ht="25.5">
      <c r="A72" s="184" t="s">
        <v>220</v>
      </c>
      <c r="B72" s="78"/>
      <c r="C72" s="93" t="s">
        <v>10</v>
      </c>
      <c r="D72" s="93" t="s">
        <v>17</v>
      </c>
      <c r="E72" s="185" t="s">
        <v>221</v>
      </c>
      <c r="F72" s="93"/>
      <c r="G72" s="94">
        <f>G73</f>
        <v>10</v>
      </c>
      <c r="H72" s="94">
        <f>H73</f>
        <v>10</v>
      </c>
    </row>
    <row r="73" spans="1:8" s="8" customFormat="1" ht="24">
      <c r="A73" s="81" t="s">
        <v>119</v>
      </c>
      <c r="B73" s="78"/>
      <c r="C73" s="93" t="s">
        <v>10</v>
      </c>
      <c r="D73" s="93" t="s">
        <v>17</v>
      </c>
      <c r="E73" s="185" t="s">
        <v>221</v>
      </c>
      <c r="F73" s="93" t="s">
        <v>107</v>
      </c>
      <c r="G73" s="94">
        <v>10</v>
      </c>
      <c r="H73" s="94">
        <v>10</v>
      </c>
    </row>
    <row r="74" spans="1:8" s="8" customFormat="1" ht="12.75">
      <c r="A74" s="72" t="s">
        <v>101</v>
      </c>
      <c r="B74" s="78"/>
      <c r="C74" s="93" t="s">
        <v>10</v>
      </c>
      <c r="D74" s="93" t="s">
        <v>17</v>
      </c>
      <c r="E74" s="160">
        <v>9900000000</v>
      </c>
      <c r="F74" s="93"/>
      <c r="G74" s="94">
        <f>G75+G77</f>
        <v>0</v>
      </c>
      <c r="H74" s="94">
        <f>H75+H77</f>
        <v>50</v>
      </c>
    </row>
    <row r="75" spans="1:8" s="8" customFormat="1" ht="16.5" customHeight="1">
      <c r="A75" s="186" t="s">
        <v>222</v>
      </c>
      <c r="B75" s="78"/>
      <c r="C75" s="80" t="s">
        <v>10</v>
      </c>
      <c r="D75" s="80" t="s">
        <v>17</v>
      </c>
      <c r="E75" s="160">
        <v>9900060010</v>
      </c>
      <c r="F75" s="80"/>
      <c r="G75" s="94">
        <f>G76</f>
        <v>0</v>
      </c>
      <c r="H75" s="94">
        <f>H76</f>
        <v>25</v>
      </c>
    </row>
    <row r="76" spans="1:8" s="8" customFormat="1" ht="24">
      <c r="A76" s="81" t="s">
        <v>119</v>
      </c>
      <c r="B76" s="78"/>
      <c r="C76" s="80" t="s">
        <v>10</v>
      </c>
      <c r="D76" s="80" t="s">
        <v>17</v>
      </c>
      <c r="E76" s="160">
        <v>9900060010</v>
      </c>
      <c r="F76" s="80" t="s">
        <v>107</v>
      </c>
      <c r="G76" s="94">
        <v>0</v>
      </c>
      <c r="H76" s="94">
        <v>25</v>
      </c>
    </row>
    <row r="77" spans="1:8" s="8" customFormat="1" ht="12.75">
      <c r="A77" s="186" t="s">
        <v>223</v>
      </c>
      <c r="B77" s="78"/>
      <c r="C77" s="98" t="s">
        <v>10</v>
      </c>
      <c r="D77" s="98" t="s">
        <v>17</v>
      </c>
      <c r="E77" s="160">
        <v>9900060050</v>
      </c>
      <c r="F77" s="98"/>
      <c r="G77" s="94">
        <f>G78</f>
        <v>0</v>
      </c>
      <c r="H77" s="94">
        <f>H78</f>
        <v>25</v>
      </c>
    </row>
    <row r="78" spans="1:8" s="8" customFormat="1" ht="24">
      <c r="A78" s="81" t="s">
        <v>119</v>
      </c>
      <c r="B78" s="78"/>
      <c r="C78" s="98" t="s">
        <v>10</v>
      </c>
      <c r="D78" s="98" t="s">
        <v>17</v>
      </c>
      <c r="E78" s="160">
        <v>9900060050</v>
      </c>
      <c r="F78" s="80" t="s">
        <v>107</v>
      </c>
      <c r="G78" s="94">
        <v>0</v>
      </c>
      <c r="H78" s="94">
        <v>25</v>
      </c>
    </row>
    <row r="79" spans="1:8" ht="14.25" customHeight="1">
      <c r="A79" s="95" t="s">
        <v>69</v>
      </c>
      <c r="B79" s="111"/>
      <c r="C79" s="96" t="s">
        <v>10</v>
      </c>
      <c r="D79" s="96" t="s">
        <v>10</v>
      </c>
      <c r="E79" s="97"/>
      <c r="F79" s="98"/>
      <c r="G79" s="99">
        <f aca="true" t="shared" si="4" ref="G79:H81">G80</f>
        <v>4.1</v>
      </c>
      <c r="H79" s="99">
        <f t="shared" si="4"/>
        <v>4.1</v>
      </c>
    </row>
    <row r="80" spans="1:8" ht="12.75">
      <c r="A80" s="72" t="s">
        <v>101</v>
      </c>
      <c r="B80" s="111"/>
      <c r="C80" s="98" t="s">
        <v>10</v>
      </c>
      <c r="D80" s="98" t="s">
        <v>10</v>
      </c>
      <c r="E80" s="160">
        <v>9900000000</v>
      </c>
      <c r="F80" s="98"/>
      <c r="G80" s="100">
        <f t="shared" si="4"/>
        <v>4.1</v>
      </c>
      <c r="H80" s="100">
        <f t="shared" si="4"/>
        <v>4.1</v>
      </c>
    </row>
    <row r="81" spans="1:8" ht="60">
      <c r="A81" s="119" t="s">
        <v>114</v>
      </c>
      <c r="B81" s="111"/>
      <c r="C81" s="98" t="s">
        <v>10</v>
      </c>
      <c r="D81" s="98" t="s">
        <v>10</v>
      </c>
      <c r="E81" s="160">
        <v>9900024020</v>
      </c>
      <c r="F81" s="98"/>
      <c r="G81" s="100">
        <f t="shared" si="4"/>
        <v>4.1</v>
      </c>
      <c r="H81" s="100">
        <f t="shared" si="4"/>
        <v>4.1</v>
      </c>
    </row>
    <row r="82" spans="1:8" ht="12.75">
      <c r="A82" s="101" t="s">
        <v>29</v>
      </c>
      <c r="B82" s="111"/>
      <c r="C82" s="98" t="s">
        <v>10</v>
      </c>
      <c r="D82" s="98" t="s">
        <v>10</v>
      </c>
      <c r="E82" s="160">
        <v>9900024020</v>
      </c>
      <c r="F82" s="98" t="s">
        <v>109</v>
      </c>
      <c r="G82" s="100">
        <v>4.1</v>
      </c>
      <c r="H82" s="100">
        <v>4.1</v>
      </c>
    </row>
    <row r="83" spans="1:8" ht="12.75">
      <c r="A83" s="102" t="s">
        <v>80</v>
      </c>
      <c r="B83" s="111"/>
      <c r="C83" s="96" t="s">
        <v>72</v>
      </c>
      <c r="D83" s="96" t="s">
        <v>30</v>
      </c>
      <c r="E83" s="74"/>
      <c r="F83" s="98"/>
      <c r="G83" s="99">
        <f aca="true" t="shared" si="5" ref="G83:H86">G84</f>
        <v>1</v>
      </c>
      <c r="H83" s="99">
        <f t="shared" si="5"/>
        <v>1</v>
      </c>
    </row>
    <row r="84" spans="1:8" ht="12.75">
      <c r="A84" s="102" t="s">
        <v>73</v>
      </c>
      <c r="B84" s="111"/>
      <c r="C84" s="96" t="s">
        <v>72</v>
      </c>
      <c r="D84" s="96" t="s">
        <v>8</v>
      </c>
      <c r="E84" s="74"/>
      <c r="F84" s="98"/>
      <c r="G84" s="99">
        <f t="shared" si="5"/>
        <v>1</v>
      </c>
      <c r="H84" s="99">
        <f t="shared" si="5"/>
        <v>1</v>
      </c>
    </row>
    <row r="85" spans="1:8" ht="12.75">
      <c r="A85" s="72" t="s">
        <v>101</v>
      </c>
      <c r="B85" s="111"/>
      <c r="C85" s="98" t="s">
        <v>72</v>
      </c>
      <c r="D85" s="98" t="s">
        <v>8</v>
      </c>
      <c r="E85" s="160">
        <v>9900000000</v>
      </c>
      <c r="F85" s="98"/>
      <c r="G85" s="100">
        <f t="shared" si="5"/>
        <v>1</v>
      </c>
      <c r="H85" s="100">
        <f t="shared" si="5"/>
        <v>1</v>
      </c>
    </row>
    <row r="86" spans="1:8" ht="12.75">
      <c r="A86" s="103" t="s">
        <v>111</v>
      </c>
      <c r="B86" s="111"/>
      <c r="C86" s="98" t="s">
        <v>72</v>
      </c>
      <c r="D86" s="98" t="s">
        <v>8</v>
      </c>
      <c r="E86" s="160">
        <v>9900099010</v>
      </c>
      <c r="F86" s="98"/>
      <c r="G86" s="100">
        <f t="shared" si="5"/>
        <v>1</v>
      </c>
      <c r="H86" s="100">
        <f t="shared" si="5"/>
        <v>1</v>
      </c>
    </row>
    <row r="87" spans="1:8" ht="24">
      <c r="A87" s="81" t="s">
        <v>119</v>
      </c>
      <c r="B87" s="111"/>
      <c r="C87" s="98" t="s">
        <v>72</v>
      </c>
      <c r="D87" s="98" t="s">
        <v>8</v>
      </c>
      <c r="E87" s="160">
        <v>9900099010</v>
      </c>
      <c r="F87" s="98" t="s">
        <v>107</v>
      </c>
      <c r="G87" s="100">
        <v>1</v>
      </c>
      <c r="H87" s="100">
        <v>1</v>
      </c>
    </row>
    <row r="88" spans="1:8" ht="12.75">
      <c r="A88" s="104" t="s">
        <v>7</v>
      </c>
      <c r="B88" s="111"/>
      <c r="C88" s="105" t="s">
        <v>16</v>
      </c>
      <c r="D88" s="105" t="s">
        <v>30</v>
      </c>
      <c r="E88" s="106"/>
      <c r="F88" s="107"/>
      <c r="G88" s="108">
        <f aca="true" t="shared" si="6" ref="G88:H91">G89</f>
        <v>660.1</v>
      </c>
      <c r="H88" s="108">
        <f t="shared" si="6"/>
        <v>503.86</v>
      </c>
    </row>
    <row r="89" spans="1:8" ht="12.75">
      <c r="A89" s="104" t="s">
        <v>18</v>
      </c>
      <c r="B89" s="111"/>
      <c r="C89" s="109">
        <v>10</v>
      </c>
      <c r="D89" s="109" t="s">
        <v>8</v>
      </c>
      <c r="E89" s="110"/>
      <c r="F89" s="109"/>
      <c r="G89" s="108">
        <f t="shared" si="6"/>
        <v>660.1</v>
      </c>
      <c r="H89" s="108">
        <f t="shared" si="6"/>
        <v>503.86</v>
      </c>
    </row>
    <row r="90" spans="1:8" ht="12.75">
      <c r="A90" s="72" t="s">
        <v>101</v>
      </c>
      <c r="B90" s="111"/>
      <c r="C90" s="111">
        <v>10</v>
      </c>
      <c r="D90" s="111" t="s">
        <v>8</v>
      </c>
      <c r="E90" s="160">
        <v>9900000000</v>
      </c>
      <c r="F90" s="111"/>
      <c r="G90" s="112">
        <f t="shared" si="6"/>
        <v>660.1</v>
      </c>
      <c r="H90" s="112">
        <f t="shared" si="6"/>
        <v>503.86</v>
      </c>
    </row>
    <row r="91" spans="1:8" ht="36">
      <c r="A91" s="113" t="s">
        <v>117</v>
      </c>
      <c r="B91" s="111"/>
      <c r="C91" s="111" t="s">
        <v>16</v>
      </c>
      <c r="D91" s="111" t="s">
        <v>8</v>
      </c>
      <c r="E91" s="163">
        <v>9900010490</v>
      </c>
      <c r="F91" s="111"/>
      <c r="G91" s="112">
        <f t="shared" si="6"/>
        <v>660.1</v>
      </c>
      <c r="H91" s="112">
        <f t="shared" si="6"/>
        <v>503.86</v>
      </c>
    </row>
    <row r="92" spans="1:8" ht="12.75">
      <c r="A92" s="120" t="s">
        <v>105</v>
      </c>
      <c r="B92" s="111"/>
      <c r="C92" s="111" t="s">
        <v>16</v>
      </c>
      <c r="D92" s="111" t="s">
        <v>8</v>
      </c>
      <c r="E92" s="163">
        <v>9900010490</v>
      </c>
      <c r="F92" s="111">
        <v>300</v>
      </c>
      <c r="G92" s="112">
        <v>660.1</v>
      </c>
      <c r="H92" s="112">
        <v>503.86</v>
      </c>
    </row>
    <row r="93" spans="1:8" ht="17.25" customHeight="1">
      <c r="A93" s="114" t="s">
        <v>74</v>
      </c>
      <c r="B93" s="111"/>
      <c r="C93" s="78" t="s">
        <v>71</v>
      </c>
      <c r="D93" s="78" t="s">
        <v>30</v>
      </c>
      <c r="E93" s="115"/>
      <c r="F93" s="78"/>
      <c r="G93" s="116">
        <f aca="true" t="shared" si="7" ref="G93:H96">G94</f>
        <v>1</v>
      </c>
      <c r="H93" s="116">
        <f t="shared" si="7"/>
        <v>1</v>
      </c>
    </row>
    <row r="94" spans="1:8" ht="17.25" customHeight="1">
      <c r="A94" s="114" t="s">
        <v>96</v>
      </c>
      <c r="B94" s="111"/>
      <c r="C94" s="78" t="s">
        <v>71</v>
      </c>
      <c r="D94" s="78" t="s">
        <v>9</v>
      </c>
      <c r="E94" s="115"/>
      <c r="F94" s="78"/>
      <c r="G94" s="116">
        <f t="shared" si="7"/>
        <v>1</v>
      </c>
      <c r="H94" s="116">
        <f t="shared" si="7"/>
        <v>1</v>
      </c>
    </row>
    <row r="95" spans="1:8" ht="17.25" customHeight="1">
      <c r="A95" s="72" t="s">
        <v>101</v>
      </c>
      <c r="B95" s="111"/>
      <c r="C95" s="80" t="s">
        <v>71</v>
      </c>
      <c r="D95" s="80" t="s">
        <v>9</v>
      </c>
      <c r="E95" s="160">
        <v>9900000000</v>
      </c>
      <c r="F95" s="80"/>
      <c r="G95" s="117">
        <f t="shared" si="7"/>
        <v>1</v>
      </c>
      <c r="H95" s="117">
        <f t="shared" si="7"/>
        <v>1</v>
      </c>
    </row>
    <row r="96" spans="1:8" ht="24">
      <c r="A96" s="118" t="s">
        <v>112</v>
      </c>
      <c r="B96" s="111"/>
      <c r="C96" s="80" t="s">
        <v>71</v>
      </c>
      <c r="D96" s="80" t="s">
        <v>9</v>
      </c>
      <c r="E96" s="160">
        <v>9900099020</v>
      </c>
      <c r="F96" s="80"/>
      <c r="G96" s="117">
        <f t="shared" si="7"/>
        <v>1</v>
      </c>
      <c r="H96" s="117">
        <f t="shared" si="7"/>
        <v>1</v>
      </c>
    </row>
    <row r="97" spans="1:8" ht="24">
      <c r="A97" s="81" t="s">
        <v>119</v>
      </c>
      <c r="B97" s="111"/>
      <c r="C97" s="80" t="s">
        <v>71</v>
      </c>
      <c r="D97" s="80" t="s">
        <v>9</v>
      </c>
      <c r="E97" s="160">
        <v>9900099020</v>
      </c>
      <c r="F97" s="80" t="s">
        <v>107</v>
      </c>
      <c r="G97" s="117">
        <v>1</v>
      </c>
      <c r="H97" s="117">
        <v>1</v>
      </c>
    </row>
    <row r="98" spans="1:8" ht="12.75">
      <c r="A98" s="121" t="s">
        <v>97</v>
      </c>
      <c r="B98" s="14"/>
      <c r="C98" s="109">
        <v>99</v>
      </c>
      <c r="D98" s="107" t="s">
        <v>30</v>
      </c>
      <c r="E98" s="109"/>
      <c r="F98" s="109"/>
      <c r="G98" s="108">
        <f>G99</f>
        <v>114</v>
      </c>
      <c r="H98" s="108">
        <f>H99</f>
        <v>227</v>
      </c>
    </row>
    <row r="99" spans="1:8" ht="12.75">
      <c r="A99" s="121" t="s">
        <v>97</v>
      </c>
      <c r="B99" s="14"/>
      <c r="C99" s="109">
        <v>99</v>
      </c>
      <c r="D99" s="109">
        <v>99</v>
      </c>
      <c r="E99" s="109"/>
      <c r="F99" s="109"/>
      <c r="G99" s="108">
        <f>G100</f>
        <v>114</v>
      </c>
      <c r="H99" s="108">
        <f>H100</f>
        <v>227</v>
      </c>
    </row>
    <row r="100" spans="1:8" ht="12.75">
      <c r="A100" s="122" t="s">
        <v>97</v>
      </c>
      <c r="B100" s="14"/>
      <c r="C100" s="111">
        <v>99</v>
      </c>
      <c r="D100" s="111">
        <v>99</v>
      </c>
      <c r="E100" s="160">
        <v>9900099990</v>
      </c>
      <c r="F100" s="111">
        <v>800</v>
      </c>
      <c r="G100" s="112">
        <v>114</v>
      </c>
      <c r="H100" s="112">
        <v>227</v>
      </c>
    </row>
  </sheetData>
  <sheetProtection/>
  <mergeCells count="15">
    <mergeCell ref="A1:H1"/>
    <mergeCell ref="A2:H2"/>
    <mergeCell ref="A3:H3"/>
    <mergeCell ref="A4:H4"/>
    <mergeCell ref="A5:H5"/>
    <mergeCell ref="A7:H7"/>
    <mergeCell ref="E9:G9"/>
    <mergeCell ref="C10:C11"/>
    <mergeCell ref="A10:A11"/>
    <mergeCell ref="B10:B11"/>
    <mergeCell ref="G10:H10"/>
    <mergeCell ref="A20:H20"/>
    <mergeCell ref="F10:F11"/>
    <mergeCell ref="E10:E11"/>
    <mergeCell ref="D10:D11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Normal="75" zoomScaleSheetLayoutView="100" zoomScalePageLayoutView="0" workbookViewId="0" topLeftCell="A1">
      <selection activeCell="G5" sqref="G5:H5"/>
    </sheetView>
  </sheetViews>
  <sheetFormatPr defaultColWidth="8.00390625" defaultRowHeight="12.75" outlineLevelCol="1"/>
  <cols>
    <col min="1" max="4" width="3.875" style="32" bestFit="1" customWidth="1"/>
    <col min="5" max="5" width="9.25390625" style="33" customWidth="1"/>
    <col min="6" max="6" width="0.74609375" style="34" hidden="1" customWidth="1"/>
    <col min="7" max="7" width="55.875" style="56" customWidth="1"/>
    <col min="8" max="8" width="10.25390625" style="35" customWidth="1"/>
    <col min="9" max="9" width="14.125" style="35" hidden="1" customWidth="1"/>
    <col min="10" max="10" width="18.25390625" style="35" hidden="1" customWidth="1" outlineLevel="1"/>
    <col min="11" max="11" width="23.00390625" style="35" hidden="1" customWidth="1" outlineLevel="1"/>
    <col min="12" max="12" width="17.25390625" style="35" hidden="1" customWidth="1"/>
    <col min="13" max="13" width="13.125" style="35" hidden="1" customWidth="1"/>
    <col min="14" max="16" width="17.125" style="35" hidden="1" customWidth="1"/>
    <col min="17" max="17" width="8.00390625" style="35" hidden="1" customWidth="1"/>
    <col min="18" max="25" width="8.00390625" style="35" customWidth="1"/>
    <col min="26" max="26" width="82.875" style="35" bestFit="1" customWidth="1"/>
    <col min="27" max="16384" width="8.00390625" style="35" customWidth="1"/>
  </cols>
  <sheetData>
    <row r="1" spans="7:8" ht="11.25" customHeight="1">
      <c r="G1" s="205" t="s">
        <v>33</v>
      </c>
      <c r="H1" s="205"/>
    </row>
    <row r="2" spans="7:8" ht="11.25" customHeight="1">
      <c r="G2" s="205" t="s">
        <v>82</v>
      </c>
      <c r="H2" s="205"/>
    </row>
    <row r="3" spans="7:8" ht="11.25" customHeight="1">
      <c r="G3" s="205" t="s">
        <v>184</v>
      </c>
      <c r="H3" s="205"/>
    </row>
    <row r="4" spans="7:8" ht="11.25" customHeight="1">
      <c r="G4" s="205" t="s">
        <v>176</v>
      </c>
      <c r="H4" s="205"/>
    </row>
    <row r="5" spans="7:8" ht="11.25" customHeight="1">
      <c r="G5" s="189" t="s">
        <v>225</v>
      </c>
      <c r="H5" s="189"/>
    </row>
    <row r="6" spans="7:8" ht="11.25" customHeight="1">
      <c r="G6" s="60"/>
      <c r="H6" s="60"/>
    </row>
    <row r="7" spans="7:8" ht="11.25" customHeight="1">
      <c r="G7" s="205"/>
      <c r="H7" s="205"/>
    </row>
    <row r="8" spans="1:8" ht="12.75" customHeight="1">
      <c r="A8" s="203" t="s">
        <v>44</v>
      </c>
      <c r="B8" s="203"/>
      <c r="C8" s="203"/>
      <c r="D8" s="203"/>
      <c r="E8" s="203"/>
      <c r="F8" s="203"/>
      <c r="G8" s="203"/>
      <c r="H8" s="203"/>
    </row>
    <row r="9" spans="1:16" ht="12.75" customHeight="1">
      <c r="A9" s="204" t="s">
        <v>185</v>
      </c>
      <c r="B9" s="204"/>
      <c r="C9" s="204"/>
      <c r="D9" s="204"/>
      <c r="E9" s="204"/>
      <c r="F9" s="204"/>
      <c r="G9" s="204"/>
      <c r="H9" s="204"/>
      <c r="I9" s="36"/>
      <c r="K9" s="36"/>
      <c r="M9" s="36"/>
      <c r="O9" s="36"/>
      <c r="P9" s="36" t="s">
        <v>45</v>
      </c>
    </row>
    <row r="10" spans="1:16" ht="10.5" customHeight="1">
      <c r="A10" s="28"/>
      <c r="B10" s="28"/>
      <c r="C10" s="28"/>
      <c r="D10" s="28"/>
      <c r="E10" s="28"/>
      <c r="F10" s="28"/>
      <c r="G10" s="28"/>
      <c r="H10" s="28"/>
      <c r="I10" s="36"/>
      <c r="K10" s="36"/>
      <c r="M10" s="36"/>
      <c r="O10" s="36"/>
      <c r="P10" s="36"/>
    </row>
    <row r="11" spans="1:16" s="38" customFormat="1" ht="10.5" customHeight="1">
      <c r="A11" s="198"/>
      <c r="B11" s="198"/>
      <c r="C11" s="198"/>
      <c r="D11" s="198"/>
      <c r="E11" s="198"/>
      <c r="F11" s="198"/>
      <c r="G11" s="198"/>
      <c r="H11" s="198"/>
      <c r="I11" s="37"/>
      <c r="K11" s="37"/>
      <c r="M11" s="37"/>
      <c r="O11" s="37"/>
      <c r="P11" s="37"/>
    </row>
    <row r="12" spans="1:16" s="43" customFormat="1" ht="51.75" customHeight="1">
      <c r="A12" s="199" t="s">
        <v>46</v>
      </c>
      <c r="B12" s="200"/>
      <c r="C12" s="200"/>
      <c r="D12" s="200"/>
      <c r="E12" s="200"/>
      <c r="F12" s="39"/>
      <c r="G12" s="40" t="s">
        <v>63</v>
      </c>
      <c r="H12" s="41" t="s">
        <v>81</v>
      </c>
      <c r="I12" s="42" t="s">
        <v>0</v>
      </c>
      <c r="J12" s="42" t="s">
        <v>0</v>
      </c>
      <c r="K12" s="42" t="s">
        <v>47</v>
      </c>
      <c r="L12" s="42" t="s">
        <v>0</v>
      </c>
      <c r="M12" s="42" t="s">
        <v>48</v>
      </c>
      <c r="N12" s="42" t="s">
        <v>0</v>
      </c>
      <c r="O12" s="42" t="s">
        <v>0</v>
      </c>
      <c r="P12" s="42" t="s">
        <v>0</v>
      </c>
    </row>
    <row r="13" spans="1:8" s="43" customFormat="1" ht="12.75">
      <c r="A13" s="201">
        <v>1</v>
      </c>
      <c r="B13" s="202"/>
      <c r="C13" s="202"/>
      <c r="D13" s="202"/>
      <c r="E13" s="202"/>
      <c r="F13" s="44"/>
      <c r="G13" s="45">
        <v>2</v>
      </c>
      <c r="H13" s="46">
        <v>3</v>
      </c>
    </row>
    <row r="14" spans="1:17" s="53" customFormat="1" ht="25.5">
      <c r="A14" s="47" t="s">
        <v>121</v>
      </c>
      <c r="B14" s="48"/>
      <c r="C14" s="48"/>
      <c r="D14" s="48"/>
      <c r="E14" s="48"/>
      <c r="F14" s="49"/>
      <c r="G14" s="50" t="s">
        <v>49</v>
      </c>
      <c r="H14" s="51">
        <f>H15</f>
        <v>0</v>
      </c>
      <c r="I14" s="52" t="e">
        <v>#REF!</v>
      </c>
      <c r="J14" s="52" t="e">
        <v>#REF!</v>
      </c>
      <c r="K14" s="52" t="e">
        <v>#REF!</v>
      </c>
      <c r="L14" s="52" t="e">
        <v>#REF!</v>
      </c>
      <c r="M14" s="52" t="e">
        <v>#REF!</v>
      </c>
      <c r="N14" s="52" t="e">
        <v>#REF!</v>
      </c>
      <c r="O14" s="52" t="e">
        <v>#REF!</v>
      </c>
      <c r="P14" s="52" t="e">
        <v>#REF!</v>
      </c>
      <c r="Q14" s="53" t="e">
        <v>#REF!</v>
      </c>
    </row>
    <row r="15" spans="1:19" s="43" customFormat="1" ht="25.5" customHeight="1">
      <c r="A15" s="128" t="s">
        <v>122</v>
      </c>
      <c r="B15" s="129"/>
      <c r="C15" s="129"/>
      <c r="D15" s="129"/>
      <c r="E15" s="129"/>
      <c r="F15" s="130"/>
      <c r="G15" s="131" t="s">
        <v>50</v>
      </c>
      <c r="H15" s="132">
        <f>H16+H20</f>
        <v>0</v>
      </c>
      <c r="I15" s="55"/>
      <c r="J15" s="55"/>
      <c r="K15" s="55"/>
      <c r="L15" s="55"/>
      <c r="M15" s="55"/>
      <c r="N15" s="55"/>
      <c r="O15" s="55"/>
      <c r="P15" s="55"/>
      <c r="Q15" s="53"/>
      <c r="S15" s="53"/>
    </row>
    <row r="16" spans="1:16" s="53" customFormat="1" ht="12.75">
      <c r="A16" s="128" t="s">
        <v>123</v>
      </c>
      <c r="B16" s="129"/>
      <c r="C16" s="129"/>
      <c r="D16" s="129"/>
      <c r="E16" s="129"/>
      <c r="F16" s="130"/>
      <c r="G16" s="131" t="s">
        <v>51</v>
      </c>
      <c r="H16" s="132">
        <f>H17</f>
        <v>-5526.97</v>
      </c>
      <c r="I16" s="52"/>
      <c r="J16" s="52"/>
      <c r="K16" s="52"/>
      <c r="L16" s="52"/>
      <c r="M16" s="52"/>
      <c r="N16" s="52"/>
      <c r="O16" s="52"/>
      <c r="P16" s="52"/>
    </row>
    <row r="17" spans="1:19" s="43" customFormat="1" ht="12.75">
      <c r="A17" s="133" t="s">
        <v>124</v>
      </c>
      <c r="B17" s="134"/>
      <c r="C17" s="134"/>
      <c r="D17" s="134"/>
      <c r="E17" s="134"/>
      <c r="F17" s="135"/>
      <c r="G17" s="136" t="s">
        <v>52</v>
      </c>
      <c r="H17" s="137">
        <f>H18</f>
        <v>-5526.97</v>
      </c>
      <c r="I17" s="55"/>
      <c r="J17" s="55"/>
      <c r="K17" s="55"/>
      <c r="L17" s="55"/>
      <c r="M17" s="55"/>
      <c r="N17" s="55"/>
      <c r="O17" s="55"/>
      <c r="P17" s="55"/>
      <c r="Q17" s="53"/>
      <c r="S17" s="53"/>
    </row>
    <row r="18" spans="1:19" s="43" customFormat="1" ht="14.25" customHeight="1">
      <c r="A18" s="133" t="s">
        <v>125</v>
      </c>
      <c r="B18" s="134"/>
      <c r="C18" s="134"/>
      <c r="D18" s="134"/>
      <c r="E18" s="134"/>
      <c r="F18" s="135"/>
      <c r="G18" s="136" t="s">
        <v>53</v>
      </c>
      <c r="H18" s="137">
        <f>H19</f>
        <v>-5526.97</v>
      </c>
      <c r="I18" s="55"/>
      <c r="J18" s="55"/>
      <c r="K18" s="55"/>
      <c r="L18" s="55"/>
      <c r="M18" s="55"/>
      <c r="N18" s="55"/>
      <c r="O18" s="55"/>
      <c r="P18" s="55"/>
      <c r="Q18" s="53"/>
      <c r="S18" s="53"/>
    </row>
    <row r="19" spans="1:19" s="43" customFormat="1" ht="24">
      <c r="A19" s="133" t="s">
        <v>126</v>
      </c>
      <c r="B19" s="134"/>
      <c r="C19" s="134"/>
      <c r="D19" s="134"/>
      <c r="E19" s="134"/>
      <c r="F19" s="135"/>
      <c r="G19" s="138" t="s">
        <v>120</v>
      </c>
      <c r="H19" s="137">
        <f>-5526.97</f>
        <v>-5526.97</v>
      </c>
      <c r="I19" s="55"/>
      <c r="J19" s="55"/>
      <c r="K19" s="55"/>
      <c r="L19" s="55"/>
      <c r="M19" s="55"/>
      <c r="N19" s="55"/>
      <c r="O19" s="55"/>
      <c r="P19" s="55"/>
      <c r="Q19" s="53"/>
      <c r="S19" s="53"/>
    </row>
    <row r="20" spans="1:19" s="43" customFormat="1" ht="12.75">
      <c r="A20" s="128" t="s">
        <v>127</v>
      </c>
      <c r="B20" s="129"/>
      <c r="C20" s="129"/>
      <c r="D20" s="129"/>
      <c r="E20" s="129"/>
      <c r="F20" s="130"/>
      <c r="G20" s="131" t="s">
        <v>55</v>
      </c>
      <c r="H20" s="132">
        <f>H21</f>
        <v>5526.97</v>
      </c>
      <c r="I20" s="55"/>
      <c r="J20" s="55"/>
      <c r="K20" s="55"/>
      <c r="L20" s="55"/>
      <c r="M20" s="55"/>
      <c r="N20" s="55"/>
      <c r="O20" s="55"/>
      <c r="P20" s="55"/>
      <c r="Q20" s="53"/>
      <c r="S20" s="53"/>
    </row>
    <row r="21" spans="1:16" s="43" customFormat="1" ht="12.75">
      <c r="A21" s="133" t="s">
        <v>128</v>
      </c>
      <c r="B21" s="134"/>
      <c r="C21" s="134"/>
      <c r="D21" s="134"/>
      <c r="E21" s="134"/>
      <c r="F21" s="135"/>
      <c r="G21" s="136" t="s">
        <v>56</v>
      </c>
      <c r="H21" s="137">
        <f>H22</f>
        <v>5526.97</v>
      </c>
      <c r="I21" s="55"/>
      <c r="J21" s="55"/>
      <c r="K21" s="55"/>
      <c r="L21" s="55"/>
      <c r="M21" s="55"/>
      <c r="N21" s="55"/>
      <c r="O21" s="55"/>
      <c r="P21" s="55"/>
    </row>
    <row r="22" spans="1:19" s="43" customFormat="1" ht="14.25" customHeight="1">
      <c r="A22" s="133" t="s">
        <v>129</v>
      </c>
      <c r="B22" s="134"/>
      <c r="C22" s="134"/>
      <c r="D22" s="134"/>
      <c r="E22" s="134"/>
      <c r="F22" s="135"/>
      <c r="G22" s="136" t="s">
        <v>57</v>
      </c>
      <c r="H22" s="137">
        <f>H23</f>
        <v>5526.97</v>
      </c>
      <c r="I22" s="55"/>
      <c r="J22" s="55"/>
      <c r="K22" s="55"/>
      <c r="L22" s="55"/>
      <c r="M22" s="55"/>
      <c r="N22" s="55"/>
      <c r="O22" s="55"/>
      <c r="P22" s="55"/>
      <c r="Q22" s="53"/>
      <c r="S22" s="53"/>
    </row>
    <row r="23" spans="1:19" s="43" customFormat="1" ht="26.25" customHeight="1">
      <c r="A23" s="133" t="s">
        <v>130</v>
      </c>
      <c r="B23" s="134"/>
      <c r="C23" s="134"/>
      <c r="D23" s="134"/>
      <c r="E23" s="134"/>
      <c r="F23" s="135"/>
      <c r="G23" s="138" t="s">
        <v>65</v>
      </c>
      <c r="H23" s="137">
        <f>'Приложение 3'!G12</f>
        <v>5526.97</v>
      </c>
      <c r="I23" s="55"/>
      <c r="J23" s="55"/>
      <c r="K23" s="55"/>
      <c r="L23" s="55"/>
      <c r="M23" s="55"/>
      <c r="N23" s="55"/>
      <c r="O23" s="55"/>
      <c r="P23" s="55"/>
      <c r="Q23" s="53" t="s">
        <v>59</v>
      </c>
      <c r="S23" s="53"/>
    </row>
  </sheetData>
  <sheetProtection/>
  <mergeCells count="11">
    <mergeCell ref="G4:H4"/>
    <mergeCell ref="A11:H11"/>
    <mergeCell ref="A12:E12"/>
    <mergeCell ref="A13:E13"/>
    <mergeCell ref="A8:H8"/>
    <mergeCell ref="A9:H9"/>
    <mergeCell ref="G1:H1"/>
    <mergeCell ref="G2:H2"/>
    <mergeCell ref="G3:H3"/>
    <mergeCell ref="G7:H7"/>
    <mergeCell ref="G5:H5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5" r:id="rId1"/>
  <colBreaks count="1" manualBreakCount="1">
    <brk id="8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Normal="75" zoomScaleSheetLayoutView="100" zoomScalePageLayoutView="0" workbookViewId="0" topLeftCell="A1">
      <selection activeCell="G5" sqref="G5:R5"/>
    </sheetView>
  </sheetViews>
  <sheetFormatPr defaultColWidth="8.00390625" defaultRowHeight="12.75" outlineLevelCol="1"/>
  <cols>
    <col min="1" max="4" width="3.875" style="32" bestFit="1" customWidth="1"/>
    <col min="5" max="5" width="10.375" style="33" customWidth="1"/>
    <col min="6" max="6" width="0.74609375" style="34" hidden="1" customWidth="1"/>
    <col min="7" max="7" width="52.00390625" style="56" customWidth="1"/>
    <col min="8" max="8" width="10.25390625" style="35" customWidth="1"/>
    <col min="9" max="9" width="14.125" style="35" hidden="1" customWidth="1"/>
    <col min="10" max="10" width="18.25390625" style="35" hidden="1" customWidth="1" outlineLevel="1"/>
    <col min="11" max="11" width="23.00390625" style="35" hidden="1" customWidth="1" outlineLevel="1"/>
    <col min="12" max="12" width="17.25390625" style="35" hidden="1" customWidth="1"/>
    <col min="13" max="13" width="13.125" style="35" hidden="1" customWidth="1"/>
    <col min="14" max="16" width="17.125" style="35" hidden="1" customWidth="1"/>
    <col min="17" max="17" width="8.00390625" style="35" hidden="1" customWidth="1"/>
    <col min="18" max="18" width="10.00390625" style="35" customWidth="1"/>
    <col min="19" max="25" width="8.00390625" style="35" customWidth="1"/>
    <col min="26" max="26" width="82.875" style="35" bestFit="1" customWidth="1"/>
    <col min="27" max="16384" width="8.00390625" style="35" customWidth="1"/>
  </cols>
  <sheetData>
    <row r="1" spans="7:18" ht="11.25" customHeight="1">
      <c r="G1" s="205" t="s">
        <v>60</v>
      </c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7:18" ht="11.25" customHeight="1">
      <c r="G2" s="205" t="s">
        <v>82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</row>
    <row r="3" spans="7:18" ht="11.25" customHeight="1">
      <c r="G3" s="205" t="s">
        <v>184</v>
      </c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7:18" ht="11.25" customHeight="1">
      <c r="G4" s="205" t="s">
        <v>176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7:18" ht="11.25" customHeight="1">
      <c r="G5" s="189" t="s">
        <v>225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</row>
    <row r="6" spans="7:8" ht="11.25" customHeight="1">
      <c r="G6" s="60"/>
      <c r="H6" s="60"/>
    </row>
    <row r="7" spans="7:8" ht="11.25" customHeight="1">
      <c r="G7" s="205"/>
      <c r="H7" s="205"/>
    </row>
    <row r="8" spans="1:18" ht="12.75" customHeight="1">
      <c r="A8" s="203" t="s">
        <v>44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1:18" ht="25.5" customHeight="1">
      <c r="A9" s="204" t="s">
        <v>179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</row>
    <row r="10" spans="1:18" ht="10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6" s="38" customFormat="1" ht="10.5" customHeight="1">
      <c r="A11" s="198"/>
      <c r="B11" s="198"/>
      <c r="C11" s="198"/>
      <c r="D11" s="198"/>
      <c r="E11" s="198"/>
      <c r="F11" s="198"/>
      <c r="G11" s="207"/>
      <c r="H11" s="207"/>
      <c r="I11" s="37"/>
      <c r="K11" s="37"/>
      <c r="M11" s="37"/>
      <c r="O11" s="37"/>
      <c r="P11" s="37"/>
    </row>
    <row r="12" spans="1:18" s="43" customFormat="1" ht="30" customHeight="1">
      <c r="A12" s="210" t="s">
        <v>46</v>
      </c>
      <c r="B12" s="211"/>
      <c r="C12" s="211"/>
      <c r="D12" s="211"/>
      <c r="E12" s="211"/>
      <c r="F12" s="39"/>
      <c r="G12" s="208" t="s">
        <v>23</v>
      </c>
      <c r="H12" s="206" t="s">
        <v>81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</row>
    <row r="13" spans="1:18" s="43" customFormat="1" ht="26.25" customHeight="1">
      <c r="A13" s="212"/>
      <c r="B13" s="213"/>
      <c r="C13" s="213"/>
      <c r="D13" s="213"/>
      <c r="E13" s="213"/>
      <c r="F13" s="39"/>
      <c r="G13" s="209"/>
      <c r="H13" s="22" t="s">
        <v>168</v>
      </c>
      <c r="I13" s="22" t="s">
        <v>168</v>
      </c>
      <c r="J13" s="41"/>
      <c r="K13" s="41"/>
      <c r="L13" s="41"/>
      <c r="M13" s="41"/>
      <c r="N13" s="41"/>
      <c r="O13" s="41"/>
      <c r="P13" s="41"/>
      <c r="Q13" s="41"/>
      <c r="R13" s="41" t="s">
        <v>175</v>
      </c>
    </row>
    <row r="14" spans="1:18" s="43" customFormat="1" ht="12.75">
      <c r="A14" s="201">
        <v>1</v>
      </c>
      <c r="B14" s="202"/>
      <c r="C14" s="202"/>
      <c r="D14" s="202"/>
      <c r="E14" s="202"/>
      <c r="F14" s="44"/>
      <c r="G14" s="45">
        <v>2</v>
      </c>
      <c r="H14" s="46">
        <v>3</v>
      </c>
      <c r="I14" s="62"/>
      <c r="J14" s="62"/>
      <c r="K14" s="62"/>
      <c r="L14" s="62"/>
      <c r="M14" s="62"/>
      <c r="N14" s="62"/>
      <c r="O14" s="62"/>
      <c r="P14" s="62"/>
      <c r="Q14" s="62"/>
      <c r="R14" s="66">
        <v>4</v>
      </c>
    </row>
    <row r="15" spans="1:18" s="53" customFormat="1" ht="25.5">
      <c r="A15" s="47" t="s">
        <v>121</v>
      </c>
      <c r="B15" s="48"/>
      <c r="C15" s="48"/>
      <c r="D15" s="48"/>
      <c r="E15" s="48"/>
      <c r="F15" s="49"/>
      <c r="G15" s="54" t="s">
        <v>49</v>
      </c>
      <c r="H15" s="63">
        <f>H16</f>
        <v>0</v>
      </c>
      <c r="I15" s="64" t="e">
        <v>#REF!</v>
      </c>
      <c r="J15" s="64" t="e">
        <v>#REF!</v>
      </c>
      <c r="K15" s="64" t="e">
        <v>#REF!</v>
      </c>
      <c r="L15" s="64" t="e">
        <v>#REF!</v>
      </c>
      <c r="M15" s="64" t="e">
        <v>#REF!</v>
      </c>
      <c r="N15" s="64" t="e">
        <v>#REF!</v>
      </c>
      <c r="O15" s="64" t="e">
        <v>#REF!</v>
      </c>
      <c r="P15" s="64" t="e">
        <v>#REF!</v>
      </c>
      <c r="Q15" s="65" t="e">
        <v>#REF!</v>
      </c>
      <c r="R15" s="63">
        <f>R16</f>
        <v>0</v>
      </c>
    </row>
    <row r="16" spans="1:19" s="43" customFormat="1" ht="25.5" customHeight="1">
      <c r="A16" s="128" t="s">
        <v>122</v>
      </c>
      <c r="B16" s="129"/>
      <c r="C16" s="129"/>
      <c r="D16" s="129"/>
      <c r="E16" s="129"/>
      <c r="F16" s="130"/>
      <c r="G16" s="131" t="s">
        <v>50</v>
      </c>
      <c r="H16" s="132">
        <f>H17+H21</f>
        <v>0</v>
      </c>
      <c r="I16" s="139"/>
      <c r="J16" s="139"/>
      <c r="K16" s="139"/>
      <c r="L16" s="139"/>
      <c r="M16" s="139"/>
      <c r="N16" s="139"/>
      <c r="O16" s="139"/>
      <c r="P16" s="139"/>
      <c r="Q16" s="140"/>
      <c r="R16" s="132">
        <f>R17+R21</f>
        <v>0</v>
      </c>
      <c r="S16" s="53"/>
    </row>
    <row r="17" spans="1:18" s="53" customFormat="1" ht="12.75">
      <c r="A17" s="128" t="s">
        <v>123</v>
      </c>
      <c r="B17" s="129"/>
      <c r="C17" s="129"/>
      <c r="D17" s="129"/>
      <c r="E17" s="129"/>
      <c r="F17" s="130"/>
      <c r="G17" s="131" t="s">
        <v>51</v>
      </c>
      <c r="H17" s="132">
        <f>H18</f>
        <v>-4865.8</v>
      </c>
      <c r="I17" s="141"/>
      <c r="J17" s="141"/>
      <c r="K17" s="141"/>
      <c r="L17" s="141"/>
      <c r="M17" s="141"/>
      <c r="N17" s="141"/>
      <c r="O17" s="141"/>
      <c r="P17" s="141"/>
      <c r="Q17" s="140"/>
      <c r="R17" s="132">
        <f>R18</f>
        <v>-4719.4</v>
      </c>
    </row>
    <row r="18" spans="1:19" s="43" customFormat="1" ht="12.75">
      <c r="A18" s="133" t="s">
        <v>124</v>
      </c>
      <c r="B18" s="134"/>
      <c r="C18" s="134"/>
      <c r="D18" s="134"/>
      <c r="E18" s="134"/>
      <c r="F18" s="135"/>
      <c r="G18" s="136" t="s">
        <v>52</v>
      </c>
      <c r="H18" s="137">
        <f>H19</f>
        <v>-4865.8</v>
      </c>
      <c r="I18" s="139"/>
      <c r="J18" s="139"/>
      <c r="K18" s="139"/>
      <c r="L18" s="139"/>
      <c r="M18" s="139"/>
      <c r="N18" s="139"/>
      <c r="O18" s="139"/>
      <c r="P18" s="139"/>
      <c r="Q18" s="140"/>
      <c r="R18" s="137">
        <f>R19</f>
        <v>-4719.4</v>
      </c>
      <c r="S18" s="53"/>
    </row>
    <row r="19" spans="1:19" s="43" customFormat="1" ht="14.25" customHeight="1">
      <c r="A19" s="133" t="s">
        <v>125</v>
      </c>
      <c r="B19" s="134"/>
      <c r="C19" s="134"/>
      <c r="D19" s="134"/>
      <c r="E19" s="134"/>
      <c r="F19" s="135"/>
      <c r="G19" s="136" t="s">
        <v>53</v>
      </c>
      <c r="H19" s="137">
        <f>H20</f>
        <v>-4865.8</v>
      </c>
      <c r="I19" s="139"/>
      <c r="J19" s="139"/>
      <c r="K19" s="139"/>
      <c r="L19" s="139"/>
      <c r="M19" s="139"/>
      <c r="N19" s="139"/>
      <c r="O19" s="139"/>
      <c r="P19" s="139"/>
      <c r="Q19" s="140"/>
      <c r="R19" s="137">
        <f>R20</f>
        <v>-4719.4</v>
      </c>
      <c r="S19" s="53"/>
    </row>
    <row r="20" spans="1:19" s="43" customFormat="1" ht="24">
      <c r="A20" s="133" t="s">
        <v>126</v>
      </c>
      <c r="B20" s="134"/>
      <c r="C20" s="134"/>
      <c r="D20" s="134"/>
      <c r="E20" s="134"/>
      <c r="F20" s="135"/>
      <c r="G20" s="138" t="s">
        <v>120</v>
      </c>
      <c r="H20" s="137">
        <f>-4865.8</f>
        <v>-4865.8</v>
      </c>
      <c r="I20" s="139"/>
      <c r="J20" s="139"/>
      <c r="K20" s="139"/>
      <c r="L20" s="139"/>
      <c r="M20" s="139"/>
      <c r="N20" s="139"/>
      <c r="O20" s="139"/>
      <c r="P20" s="139"/>
      <c r="Q20" s="140"/>
      <c r="R20" s="137">
        <f>-4719.4</f>
        <v>-4719.4</v>
      </c>
      <c r="S20" s="53"/>
    </row>
    <row r="21" spans="1:19" s="43" customFormat="1" ht="12.75">
      <c r="A21" s="128" t="s">
        <v>127</v>
      </c>
      <c r="B21" s="129"/>
      <c r="C21" s="129"/>
      <c r="D21" s="129"/>
      <c r="E21" s="129"/>
      <c r="F21" s="130"/>
      <c r="G21" s="131" t="s">
        <v>55</v>
      </c>
      <c r="H21" s="132">
        <f>H22</f>
        <v>4865.8</v>
      </c>
      <c r="I21" s="139"/>
      <c r="J21" s="139"/>
      <c r="K21" s="139"/>
      <c r="L21" s="139"/>
      <c r="M21" s="139"/>
      <c r="N21" s="139"/>
      <c r="O21" s="139"/>
      <c r="P21" s="139"/>
      <c r="Q21" s="140"/>
      <c r="R21" s="132">
        <f>R22</f>
        <v>4719.400000000001</v>
      </c>
      <c r="S21" s="53"/>
    </row>
    <row r="22" spans="1:18" s="43" customFormat="1" ht="12.75">
      <c r="A22" s="133" t="s">
        <v>128</v>
      </c>
      <c r="B22" s="134"/>
      <c r="C22" s="134"/>
      <c r="D22" s="134"/>
      <c r="E22" s="134"/>
      <c r="F22" s="135"/>
      <c r="G22" s="136" t="s">
        <v>56</v>
      </c>
      <c r="H22" s="137">
        <f>H23</f>
        <v>4865.8</v>
      </c>
      <c r="I22" s="139"/>
      <c r="J22" s="139"/>
      <c r="K22" s="139"/>
      <c r="L22" s="139"/>
      <c r="M22" s="139"/>
      <c r="N22" s="139"/>
      <c r="O22" s="139"/>
      <c r="P22" s="139"/>
      <c r="Q22" s="142"/>
      <c r="R22" s="137">
        <f>R23</f>
        <v>4719.400000000001</v>
      </c>
    </row>
    <row r="23" spans="1:19" s="43" customFormat="1" ht="14.25" customHeight="1">
      <c r="A23" s="133" t="s">
        <v>129</v>
      </c>
      <c r="B23" s="134"/>
      <c r="C23" s="134"/>
      <c r="D23" s="134"/>
      <c r="E23" s="134"/>
      <c r="F23" s="135"/>
      <c r="G23" s="136" t="s">
        <v>57</v>
      </c>
      <c r="H23" s="137">
        <f>H24</f>
        <v>4865.8</v>
      </c>
      <c r="I23" s="139"/>
      <c r="J23" s="139"/>
      <c r="K23" s="139"/>
      <c r="L23" s="139"/>
      <c r="M23" s="139"/>
      <c r="N23" s="139"/>
      <c r="O23" s="139"/>
      <c r="P23" s="139"/>
      <c r="Q23" s="140"/>
      <c r="R23" s="137">
        <f>R24</f>
        <v>4719.400000000001</v>
      </c>
      <c r="S23" s="53"/>
    </row>
    <row r="24" spans="1:19" s="43" customFormat="1" ht="26.25" customHeight="1">
      <c r="A24" s="133" t="s">
        <v>130</v>
      </c>
      <c r="B24" s="134"/>
      <c r="C24" s="134"/>
      <c r="D24" s="134"/>
      <c r="E24" s="134"/>
      <c r="F24" s="135"/>
      <c r="G24" s="138" t="s">
        <v>65</v>
      </c>
      <c r="H24" s="137">
        <f>'Приложение 4'!G13</f>
        <v>4865.8</v>
      </c>
      <c r="I24" s="139"/>
      <c r="J24" s="139"/>
      <c r="K24" s="139"/>
      <c r="L24" s="139"/>
      <c r="M24" s="139"/>
      <c r="N24" s="139"/>
      <c r="O24" s="139"/>
      <c r="P24" s="139"/>
      <c r="Q24" s="140" t="s">
        <v>59</v>
      </c>
      <c r="R24" s="137">
        <f>'Приложение 4'!H13</f>
        <v>4719.400000000001</v>
      </c>
      <c r="S24" s="53"/>
    </row>
  </sheetData>
  <sheetProtection/>
  <mergeCells count="13">
    <mergeCell ref="G7:H7"/>
    <mergeCell ref="A8:R8"/>
    <mergeCell ref="G1:R1"/>
    <mergeCell ref="G2:R2"/>
    <mergeCell ref="G3:R3"/>
    <mergeCell ref="G4:R4"/>
    <mergeCell ref="G5:R5"/>
    <mergeCell ref="A14:E14"/>
    <mergeCell ref="H12:R12"/>
    <mergeCell ref="A9:R9"/>
    <mergeCell ref="A11:H11"/>
    <mergeCell ref="G12:G13"/>
    <mergeCell ref="A12:E1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625" style="0" customWidth="1"/>
  </cols>
  <sheetData>
    <row r="1" spans="1:9" s="2" customFormat="1" ht="12" customHeight="1">
      <c r="A1" s="189" t="s">
        <v>66</v>
      </c>
      <c r="B1" s="189"/>
      <c r="C1" s="189"/>
      <c r="D1" s="5"/>
      <c r="E1" s="5"/>
      <c r="F1" s="5"/>
      <c r="G1" s="5"/>
      <c r="H1" s="5"/>
      <c r="I1" s="5"/>
    </row>
    <row r="2" spans="1:9" s="2" customFormat="1" ht="12" customHeight="1">
      <c r="A2" s="189" t="s">
        <v>82</v>
      </c>
      <c r="B2" s="189"/>
      <c r="C2" s="189"/>
      <c r="D2" s="5"/>
      <c r="E2" s="5"/>
      <c r="F2" s="5"/>
      <c r="G2" s="5"/>
      <c r="H2" s="5"/>
      <c r="I2" s="5"/>
    </row>
    <row r="3" spans="1:9" s="2" customFormat="1" ht="12" customHeight="1">
      <c r="A3" s="189" t="s">
        <v>186</v>
      </c>
      <c r="B3" s="189"/>
      <c r="C3" s="189"/>
      <c r="D3" s="5"/>
      <c r="E3" s="5"/>
      <c r="F3" s="5"/>
      <c r="G3" s="5"/>
      <c r="H3" s="5"/>
      <c r="I3" s="5"/>
    </row>
    <row r="4" spans="1:9" s="2" customFormat="1" ht="12" customHeight="1">
      <c r="A4" s="6"/>
      <c r="B4" s="6"/>
      <c r="C4" s="6" t="s">
        <v>176</v>
      </c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225</v>
      </c>
      <c r="D5" s="5"/>
      <c r="E5" s="5"/>
      <c r="F5" s="5"/>
      <c r="G5" s="5"/>
      <c r="H5" s="5"/>
      <c r="I5" s="5"/>
    </row>
    <row r="6" spans="1:3" s="2" customFormat="1" ht="12.75" customHeight="1">
      <c r="A6" s="17"/>
      <c r="B6" s="214"/>
      <c r="C6" s="214"/>
    </row>
    <row r="7" spans="1:3" s="2" customFormat="1" ht="24.75" customHeight="1">
      <c r="A7" s="215" t="s">
        <v>115</v>
      </c>
      <c r="B7" s="215"/>
      <c r="C7" s="215"/>
    </row>
    <row r="8" spans="1:3" ht="13.5" customHeight="1">
      <c r="A8" s="18"/>
      <c r="B8" s="216"/>
      <c r="C8" s="216"/>
    </row>
    <row r="9" spans="1:3" s="15" customFormat="1" ht="26.25" customHeight="1">
      <c r="A9" s="192" t="s">
        <v>24</v>
      </c>
      <c r="B9" s="192"/>
      <c r="C9" s="192" t="s">
        <v>157</v>
      </c>
    </row>
    <row r="10" spans="1:3" s="15" customFormat="1" ht="37.5" customHeight="1">
      <c r="A10" s="22" t="s">
        <v>25</v>
      </c>
      <c r="B10" s="22" t="s">
        <v>26</v>
      </c>
      <c r="C10" s="192"/>
    </row>
    <row r="11" spans="1:3" s="15" customFormat="1" ht="10.5" customHeight="1">
      <c r="A11" s="22">
        <v>1</v>
      </c>
      <c r="B11" s="22">
        <v>2</v>
      </c>
      <c r="C11" s="22">
        <v>3</v>
      </c>
    </row>
    <row r="12" spans="1:3" s="15" customFormat="1" ht="25.5" customHeight="1">
      <c r="A12" s="19" t="s">
        <v>31</v>
      </c>
      <c r="B12" s="9"/>
      <c r="C12" s="10" t="s">
        <v>89</v>
      </c>
    </row>
    <row r="13" spans="1:3" s="15" customFormat="1" ht="60">
      <c r="A13" s="143" t="s">
        <v>31</v>
      </c>
      <c r="B13" s="145" t="s">
        <v>27</v>
      </c>
      <c r="C13" s="144" t="s">
        <v>28</v>
      </c>
    </row>
    <row r="14" spans="1:3" s="165" customFormat="1" ht="60">
      <c r="A14" s="143" t="s">
        <v>31</v>
      </c>
      <c r="B14" s="145" t="s">
        <v>189</v>
      </c>
      <c r="C14" s="144" t="s">
        <v>138</v>
      </c>
    </row>
    <row r="15" spans="1:3" s="165" customFormat="1" ht="60">
      <c r="A15" s="143" t="s">
        <v>31</v>
      </c>
      <c r="B15" s="145" t="s">
        <v>190</v>
      </c>
      <c r="C15" s="144" t="s">
        <v>139</v>
      </c>
    </row>
    <row r="16" spans="1:3" s="165" customFormat="1" ht="59.25" customHeight="1">
      <c r="A16" s="143" t="s">
        <v>31</v>
      </c>
      <c r="B16" s="145" t="s">
        <v>191</v>
      </c>
      <c r="C16" s="144" t="s">
        <v>140</v>
      </c>
    </row>
    <row r="17" spans="1:3" s="165" customFormat="1" ht="60">
      <c r="A17" s="143" t="s">
        <v>31</v>
      </c>
      <c r="B17" s="145" t="s">
        <v>192</v>
      </c>
      <c r="C17" s="144" t="s">
        <v>133</v>
      </c>
    </row>
    <row r="18" spans="1:3" s="165" customFormat="1" ht="24">
      <c r="A18" s="143" t="s">
        <v>31</v>
      </c>
      <c r="B18" s="145" t="s">
        <v>193</v>
      </c>
      <c r="C18" s="144" t="s">
        <v>137</v>
      </c>
    </row>
    <row r="19" spans="1:3" s="165" customFormat="1" ht="24">
      <c r="A19" s="143" t="s">
        <v>31</v>
      </c>
      <c r="B19" s="145" t="s">
        <v>194</v>
      </c>
      <c r="C19" s="144" t="s">
        <v>141</v>
      </c>
    </row>
    <row r="20" spans="1:3" s="165" customFormat="1" ht="72">
      <c r="A20" s="143" t="s">
        <v>31</v>
      </c>
      <c r="B20" s="145" t="s">
        <v>75</v>
      </c>
      <c r="C20" s="144" t="s">
        <v>142</v>
      </c>
    </row>
    <row r="21" spans="1:3" s="165" customFormat="1" ht="72">
      <c r="A21" s="143" t="s">
        <v>31</v>
      </c>
      <c r="B21" s="145" t="s">
        <v>76</v>
      </c>
      <c r="C21" s="146" t="s">
        <v>143</v>
      </c>
    </row>
    <row r="22" spans="1:3" s="165" customFormat="1" ht="72">
      <c r="A22" s="143" t="s">
        <v>31</v>
      </c>
      <c r="B22" s="145" t="s">
        <v>77</v>
      </c>
      <c r="C22" s="144" t="s">
        <v>144</v>
      </c>
    </row>
    <row r="23" spans="1:3" s="165" customFormat="1" ht="34.5" customHeight="1">
      <c r="A23" s="143" t="s">
        <v>31</v>
      </c>
      <c r="B23" s="145" t="s">
        <v>78</v>
      </c>
      <c r="C23" s="144" t="s">
        <v>145</v>
      </c>
    </row>
    <row r="24" spans="1:3" s="165" customFormat="1" ht="34.5" customHeight="1">
      <c r="A24" s="143" t="s">
        <v>31</v>
      </c>
      <c r="B24" s="145" t="s">
        <v>79</v>
      </c>
      <c r="C24" s="144" t="s">
        <v>146</v>
      </c>
    </row>
    <row r="25" spans="1:3" s="165" customFormat="1" ht="38.25">
      <c r="A25" s="20" t="s">
        <v>31</v>
      </c>
      <c r="B25" s="145" t="s">
        <v>195</v>
      </c>
      <c r="C25" s="164" t="s">
        <v>156</v>
      </c>
    </row>
    <row r="26" spans="1:3" ht="24">
      <c r="A26" s="143" t="s">
        <v>31</v>
      </c>
      <c r="B26" s="145" t="s">
        <v>196</v>
      </c>
      <c r="C26" s="144" t="s">
        <v>147</v>
      </c>
    </row>
    <row r="27" spans="1:3" ht="12.75">
      <c r="A27" s="143" t="s">
        <v>31</v>
      </c>
      <c r="B27" s="145" t="s">
        <v>197</v>
      </c>
      <c r="C27" s="144" t="s">
        <v>148</v>
      </c>
    </row>
    <row r="28" spans="1:3" ht="24">
      <c r="A28" s="143" t="s">
        <v>31</v>
      </c>
      <c r="B28" s="150" t="s">
        <v>198</v>
      </c>
      <c r="C28" s="147" t="s">
        <v>149</v>
      </c>
    </row>
    <row r="29" spans="1:3" ht="24">
      <c r="A29" s="143" t="s">
        <v>31</v>
      </c>
      <c r="B29" s="150" t="s">
        <v>199</v>
      </c>
      <c r="C29" s="148" t="s">
        <v>150</v>
      </c>
    </row>
    <row r="30" spans="1:3" ht="51">
      <c r="A30" s="179" t="s">
        <v>31</v>
      </c>
      <c r="B30" s="180" t="s">
        <v>200</v>
      </c>
      <c r="C30" s="181" t="s">
        <v>173</v>
      </c>
    </row>
    <row r="31" spans="1:3" ht="23.25" customHeight="1">
      <c r="A31" s="179" t="s">
        <v>31</v>
      </c>
      <c r="B31" s="180" t="s">
        <v>201</v>
      </c>
      <c r="C31" s="181" t="s">
        <v>174</v>
      </c>
    </row>
    <row r="32" spans="1:3" ht="12.75" customHeight="1">
      <c r="A32" s="143" t="s">
        <v>31</v>
      </c>
      <c r="B32" s="145" t="s">
        <v>202</v>
      </c>
      <c r="C32" s="147" t="s">
        <v>151</v>
      </c>
    </row>
    <row r="33" spans="1:3" ht="24">
      <c r="A33" s="143" t="s">
        <v>31</v>
      </c>
      <c r="B33" s="145" t="s">
        <v>203</v>
      </c>
      <c r="C33" s="147" t="s">
        <v>134</v>
      </c>
    </row>
    <row r="34" spans="1:3" ht="36">
      <c r="A34" s="143" t="s">
        <v>31</v>
      </c>
      <c r="B34" s="145" t="s">
        <v>204</v>
      </c>
      <c r="C34" s="147" t="s">
        <v>135</v>
      </c>
    </row>
    <row r="35" spans="1:3" ht="24">
      <c r="A35" s="143" t="s">
        <v>31</v>
      </c>
      <c r="B35" s="149" t="s">
        <v>205</v>
      </c>
      <c r="C35" s="147" t="s">
        <v>136</v>
      </c>
    </row>
    <row r="36" spans="1:3" ht="60">
      <c r="A36" s="143" t="s">
        <v>31</v>
      </c>
      <c r="B36" s="145" t="s">
        <v>206</v>
      </c>
      <c r="C36" s="147" t="s">
        <v>152</v>
      </c>
    </row>
    <row r="37" spans="1:3" s="178" customFormat="1" ht="38.25" customHeight="1">
      <c r="A37" s="143" t="s">
        <v>31</v>
      </c>
      <c r="B37" s="150" t="s">
        <v>207</v>
      </c>
      <c r="C37" s="151" t="s">
        <v>153</v>
      </c>
    </row>
    <row r="38" spans="1:3" ht="36">
      <c r="A38" s="143" t="s">
        <v>31</v>
      </c>
      <c r="B38" s="150" t="s">
        <v>208</v>
      </c>
      <c r="C38" s="151" t="s">
        <v>154</v>
      </c>
    </row>
    <row r="39" spans="1:3" ht="24">
      <c r="A39" s="143" t="s">
        <v>31</v>
      </c>
      <c r="B39" s="150" t="s">
        <v>209</v>
      </c>
      <c r="C39" s="148" t="s">
        <v>155</v>
      </c>
    </row>
    <row r="40" spans="1:3" ht="36.75" customHeight="1">
      <c r="A40" s="20" t="s">
        <v>31</v>
      </c>
      <c r="B40" s="182" t="s">
        <v>210</v>
      </c>
      <c r="C40" s="183" t="s">
        <v>172</v>
      </c>
    </row>
    <row r="41" spans="1:3" ht="36">
      <c r="A41" s="143" t="s">
        <v>31</v>
      </c>
      <c r="B41" s="150" t="s">
        <v>211</v>
      </c>
      <c r="C41" s="148" t="s">
        <v>166</v>
      </c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sheetProtection/>
  <mergeCells count="8">
    <mergeCell ref="B6:C6"/>
    <mergeCell ref="A1:C1"/>
    <mergeCell ref="A2:C2"/>
    <mergeCell ref="A3:C3"/>
    <mergeCell ref="A9:B9"/>
    <mergeCell ref="C9:C10"/>
    <mergeCell ref="A7:C7"/>
    <mergeCell ref="B8:C8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ht="12.75">
      <c r="A1" s="3"/>
      <c r="B1" s="3"/>
      <c r="C1" s="4" t="s">
        <v>67</v>
      </c>
    </row>
    <row r="2" spans="1:3" ht="12.75">
      <c r="A2" s="3"/>
      <c r="B2" s="3"/>
      <c r="C2" s="4" t="s">
        <v>82</v>
      </c>
    </row>
    <row r="3" spans="1:3" ht="12.75">
      <c r="A3" s="3"/>
      <c r="B3" s="3"/>
      <c r="C3" s="4" t="s">
        <v>169</v>
      </c>
    </row>
    <row r="4" spans="1:3" ht="12.75">
      <c r="A4" s="3"/>
      <c r="B4" s="3"/>
      <c r="C4" s="4" t="s">
        <v>167</v>
      </c>
    </row>
    <row r="5" spans="1:3" ht="12.75">
      <c r="A5" s="3"/>
      <c r="B5" s="3"/>
      <c r="C5" s="6" t="s">
        <v>227</v>
      </c>
    </row>
    <row r="6" spans="1:3" s="7" customFormat="1" ht="11.25">
      <c r="A6" s="189"/>
      <c r="B6" s="189"/>
      <c r="C6" s="189"/>
    </row>
    <row r="7" spans="1:3" ht="28.5" customHeight="1">
      <c r="A7" s="217" t="s">
        <v>116</v>
      </c>
      <c r="B7" s="217"/>
      <c r="C7" s="217"/>
    </row>
    <row r="9" spans="1:3" s="2" customFormat="1" ht="25.5" customHeight="1">
      <c r="A9" s="57" t="s">
        <v>61</v>
      </c>
      <c r="B9" s="57" t="s">
        <v>62</v>
      </c>
      <c r="C9" s="57" t="s">
        <v>63</v>
      </c>
    </row>
    <row r="10" spans="1:3" s="2" customFormat="1" ht="15" customHeight="1">
      <c r="A10" s="29">
        <v>1</v>
      </c>
      <c r="B10" s="30">
        <v>2</v>
      </c>
      <c r="C10" s="31">
        <v>3</v>
      </c>
    </row>
    <row r="11" spans="1:3" s="21" customFormat="1" ht="14.25" customHeight="1">
      <c r="A11" s="19" t="s">
        <v>31</v>
      </c>
      <c r="B11" s="58"/>
      <c r="C11" s="12" t="s">
        <v>83</v>
      </c>
    </row>
    <row r="12" spans="1:3" s="2" customFormat="1" ht="25.5" customHeight="1">
      <c r="A12" s="20"/>
      <c r="B12" s="152" t="s">
        <v>54</v>
      </c>
      <c r="C12" s="153" t="s">
        <v>64</v>
      </c>
    </row>
    <row r="13" spans="1:3" s="2" customFormat="1" ht="27" customHeight="1">
      <c r="A13" s="20"/>
      <c r="B13" s="152" t="s">
        <v>58</v>
      </c>
      <c r="C13" s="153" t="s">
        <v>65</v>
      </c>
    </row>
  </sheetData>
  <sheetProtection/>
  <mergeCells count="2">
    <mergeCell ref="A7:C7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1.00390625" style="0" customWidth="1"/>
    <col min="4" max="4" width="10.875" style="0" customWidth="1"/>
  </cols>
  <sheetData>
    <row r="1" spans="2:5" s="7" customFormat="1" ht="11.25">
      <c r="B1" s="189" t="s">
        <v>99</v>
      </c>
      <c r="C1" s="189"/>
      <c r="D1" s="189"/>
      <c r="E1" s="189"/>
    </row>
    <row r="2" spans="2:5" s="7" customFormat="1" ht="11.25">
      <c r="B2" s="189" t="s">
        <v>82</v>
      </c>
      <c r="C2" s="189"/>
      <c r="D2" s="189"/>
      <c r="E2" s="189"/>
    </row>
    <row r="3" spans="2:5" s="7" customFormat="1" ht="11.25">
      <c r="B3" s="189" t="s">
        <v>184</v>
      </c>
      <c r="C3" s="189"/>
      <c r="D3" s="189"/>
      <c r="E3" s="189"/>
    </row>
    <row r="4" spans="2:5" s="7" customFormat="1" ht="11.25">
      <c r="B4" s="189" t="s">
        <v>176</v>
      </c>
      <c r="C4" s="189"/>
      <c r="D4" s="189"/>
      <c r="E4" s="189"/>
    </row>
    <row r="5" spans="2:5" s="7" customFormat="1" ht="11.25">
      <c r="B5" s="189" t="s">
        <v>226</v>
      </c>
      <c r="C5" s="189"/>
      <c r="D5" s="189"/>
      <c r="E5" s="189"/>
    </row>
    <row r="6" s="2" customFormat="1" ht="12.75"/>
    <row r="7" spans="1:5" s="2" customFormat="1" ht="27" customHeight="1">
      <c r="A7" s="221" t="s">
        <v>187</v>
      </c>
      <c r="B7" s="221"/>
      <c r="C7" s="221"/>
      <c r="D7" s="221"/>
      <c r="E7" s="221"/>
    </row>
    <row r="8" s="2" customFormat="1" ht="12.75"/>
    <row r="9" spans="2:4" s="7" customFormat="1" ht="11.25">
      <c r="B9" s="189"/>
      <c r="C9" s="189"/>
      <c r="D9" s="189"/>
    </row>
    <row r="10" spans="1:5" s="21" customFormat="1" ht="12.75">
      <c r="A10" s="222" t="s">
        <v>170</v>
      </c>
      <c r="B10" s="223"/>
      <c r="C10" s="218" t="s">
        <v>81</v>
      </c>
      <c r="D10" s="219"/>
      <c r="E10" s="220"/>
    </row>
    <row r="11" spans="1:5" s="21" customFormat="1" ht="12.75">
      <c r="A11" s="224"/>
      <c r="B11" s="225"/>
      <c r="C11" s="24" t="s">
        <v>160</v>
      </c>
      <c r="D11" s="24" t="s">
        <v>168</v>
      </c>
      <c r="E11" s="24" t="s">
        <v>175</v>
      </c>
    </row>
    <row r="12" spans="1:5" s="21" customFormat="1" ht="12.75">
      <c r="A12" s="171"/>
      <c r="B12" s="172" t="s">
        <v>100</v>
      </c>
      <c r="C12" s="173">
        <v>0</v>
      </c>
      <c r="D12" s="173">
        <v>0</v>
      </c>
      <c r="E12" s="173">
        <v>0</v>
      </c>
    </row>
    <row r="13" spans="1:5" s="21" customFormat="1" ht="12.75">
      <c r="A13" s="25" t="s">
        <v>34</v>
      </c>
      <c r="B13" s="24" t="s">
        <v>35</v>
      </c>
      <c r="C13" s="173">
        <v>0</v>
      </c>
      <c r="D13" s="173">
        <v>0</v>
      </c>
      <c r="E13" s="173">
        <v>0</v>
      </c>
    </row>
    <row r="14" spans="1:5" s="2" customFormat="1" ht="12.75">
      <c r="A14" s="174"/>
      <c r="B14" s="175" t="s">
        <v>36</v>
      </c>
      <c r="C14" s="176">
        <v>0</v>
      </c>
      <c r="D14" s="176">
        <v>0</v>
      </c>
      <c r="E14" s="176">
        <v>0</v>
      </c>
    </row>
    <row r="15" spans="1:5" s="2" customFormat="1" ht="12.75">
      <c r="A15" s="174"/>
      <c r="B15" s="175" t="s">
        <v>161</v>
      </c>
      <c r="C15" s="176">
        <v>0</v>
      </c>
      <c r="D15" s="176">
        <v>0</v>
      </c>
      <c r="E15" s="176">
        <v>0</v>
      </c>
    </row>
    <row r="16" spans="1:5" s="21" customFormat="1" ht="25.5">
      <c r="A16" s="25" t="s">
        <v>37</v>
      </c>
      <c r="B16" s="177" t="s">
        <v>38</v>
      </c>
      <c r="C16" s="173">
        <v>0</v>
      </c>
      <c r="D16" s="173">
        <v>0</v>
      </c>
      <c r="E16" s="173">
        <v>0</v>
      </c>
    </row>
    <row r="17" spans="1:5" s="2" customFormat="1" ht="12.75">
      <c r="A17" s="174"/>
      <c r="B17" s="175" t="s">
        <v>36</v>
      </c>
      <c r="C17" s="176">
        <v>0</v>
      </c>
      <c r="D17" s="176">
        <v>0</v>
      </c>
      <c r="E17" s="176">
        <v>0</v>
      </c>
    </row>
    <row r="18" spans="1:5" s="2" customFormat="1" ht="12.75">
      <c r="A18" s="174"/>
      <c r="B18" s="175" t="s">
        <v>161</v>
      </c>
      <c r="C18" s="176">
        <v>0</v>
      </c>
      <c r="D18" s="176">
        <v>0</v>
      </c>
      <c r="E18" s="176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9">
    <mergeCell ref="C10:E10"/>
    <mergeCell ref="B1:E1"/>
    <mergeCell ref="B2:E2"/>
    <mergeCell ref="B3:E3"/>
    <mergeCell ref="B4:E4"/>
    <mergeCell ref="B5:E5"/>
    <mergeCell ref="A7:E7"/>
    <mergeCell ref="A10:B11"/>
    <mergeCell ref="B9:D9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2018-10-26T09:29:17Z</cp:lastPrinted>
  <dcterms:created xsi:type="dcterms:W3CDTF">2006-11-08T12:26:38Z</dcterms:created>
  <dcterms:modified xsi:type="dcterms:W3CDTF">2019-01-11T09:34:45Z</dcterms:modified>
  <cp:category/>
  <cp:version/>
  <cp:contentType/>
  <cp:contentStatus/>
</cp:coreProperties>
</file>