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5"/>
  </bookViews>
  <sheets>
    <sheet name="Приложение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7" sheetId="6" r:id="rId6"/>
  </sheets>
  <definedNames>
    <definedName name="_xlnm.Print_Titles" localSheetId="4">'Приложение 5'!$18:$19</definedName>
    <definedName name="_xlnm.Print_Area" localSheetId="1">'Приложение 2'!$A$1:$H$92</definedName>
    <definedName name="_xlnm.Print_Area" localSheetId="2">'Приложение 3'!$A$1:$H$89</definedName>
    <definedName name="_xlnm.Print_Area" localSheetId="3">'Приложение 4'!$A$1:$I$92</definedName>
    <definedName name="_xlnm.Print_Area" localSheetId="4">'Приложение 5'!$A$1:$R$29</definedName>
    <definedName name="_xlnm.Print_Area" localSheetId="5">'Приложение 7'!$A$1:$D$48</definedName>
    <definedName name="_xlnm.Print_Area" localSheetId="0">'Приложение1'!$A$1:$G$89</definedName>
  </definedNames>
  <calcPr fullCalcOnLoad="1"/>
</workbook>
</file>

<file path=xl/sharedStrings.xml><?xml version="1.0" encoding="utf-8"?>
<sst xmlns="http://schemas.openxmlformats.org/spreadsheetml/2006/main" count="1197" uniqueCount="192">
  <si>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</si>
  <si>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</si>
  <si>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</si>
  <si>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</si>
  <si>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</si>
  <si>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</si>
  <si>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</si>
  <si>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</si>
  <si>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</si>
  <si>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</si>
  <si>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</si>
  <si>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</si>
  <si>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</si>
  <si>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</si>
  <si>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</si>
  <si>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</si>
  <si>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</si>
  <si>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</si>
  <si>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</si>
  <si>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</si>
  <si>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</si>
  <si>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</si>
  <si>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</si>
  <si>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Администрация сельского поселения «Щельяюр»</t>
  </si>
  <si>
    <t xml:space="preserve">Наименование </t>
  </si>
  <si>
    <t>к решению Совета сельского поселения "Щельяюр"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</si>
  <si>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</si>
  <si>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</si>
  <si>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</si>
  <si>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</si>
  <si>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</si>
  <si>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</si>
  <si>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</si>
  <si>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Администрация сельского поселения "Щельяюр" ИНН 1119005150 КПП 111901001</t>
  </si>
  <si>
    <t>Другие общегосударственные вопросы</t>
  </si>
  <si>
    <t>Приложение 5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</si>
  <si>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</si>
  <si>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</si>
  <si>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</si>
  <si>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</si>
  <si>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</si>
  <si>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</si>
  <si>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</si>
  <si>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</si>
  <si>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</si>
  <si>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</si>
  <si>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</si>
  <si>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</si>
  <si>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</si>
  <si>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</si>
  <si>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</si>
  <si>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</si>
  <si>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</si>
  <si>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</si>
  <si>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</si>
  <si>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</si>
  <si>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</si>
  <si>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>1 14 02052 10 0000 410</t>
  </si>
  <si>
    <t>1 14 02052 10 0000 440</t>
  </si>
  <si>
    <t>1 14 02053 10 0000 410</t>
  </si>
  <si>
    <t>1 14 02053 10 0000 440</t>
  </si>
  <si>
    <t>1 14 06025 10 0000 430</t>
  </si>
  <si>
    <t xml:space="preserve">Культура, кинематография </t>
  </si>
  <si>
    <t>Сумма (тыс. рублей)</t>
  </si>
  <si>
    <t>Выполнение других обязательств государства</t>
  </si>
  <si>
    <t>Массовый спорт</t>
  </si>
  <si>
    <t>Условно утверждаемые (утвержденные) расходы</t>
  </si>
  <si>
    <t>Приложение 4</t>
  </si>
  <si>
    <t>к Решению Совета сельского поселения "Щельяюр"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</si>
  <si>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</si>
  <si>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</si>
  <si>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</si>
  <si>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</si>
  <si>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</si>
  <si>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</si>
  <si>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</si>
  <si>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</si>
  <si>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</si>
  <si>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</si>
  <si>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</si>
  <si>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</si>
  <si>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</si>
  <si>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</si>
  <si>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</si>
  <si>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</si>
  <si>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Перечень главных администраторов доходов бюджета сельского поселения   "Щельяюр"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</si>
  <si>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</si>
  <si>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</si>
  <si>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</si>
  <si>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</si>
  <si>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</si>
  <si>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</si>
  <si>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</si>
  <si>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</si>
  <si>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</si>
  <si>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Прочие доходы от компесации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</si>
  <si>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</si>
  <si>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</si>
  <si>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</si>
  <si>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</si>
  <si>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</si>
  <si>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</si>
  <si>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</si>
  <si>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</si>
  <si>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</si>
  <si>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</si>
  <si>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</si>
  <si>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</si>
  <si>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</si>
  <si>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безвозмездые поступления в бюджеты сельских поселений</t>
  </si>
  <si>
    <t>Закупка товаров, работ и услуг для обеспечения 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</si>
  <si>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</si>
  <si>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</si>
  <si>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</si>
  <si>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</si>
  <si>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</si>
  <si>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</si>
  <si>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</si>
  <si>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</si>
  <si>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</si>
  <si>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</si>
  <si>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</si>
  <si>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</si>
  <si>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</si>
  <si>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</si>
  <si>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</si>
  <si>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</si>
  <si>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</si>
  <si>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</si>
  <si>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главного администратора доходов бюджета  сельского поселения "Щельяюр"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</si>
  <si>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</si>
  <si>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</si>
  <si>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Содержание (ремонт) муниципального имущества (жилых помещений)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</si>
  <si>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</si>
  <si>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2020 год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</si>
  <si>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</si>
  <si>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2021 год</t>
  </si>
  <si>
    <t>плановый период 2020 и 2021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</si>
  <si>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на плановый период 2020 и 2021  годов</t>
  </si>
  <si>
    <t>Ведомственная структура расходов бюджета сельского поселения "Щельяюр" на плановый период 2020 и 2021  годов</t>
  </si>
  <si>
    <t xml:space="preserve"> "О бюджете сельского поселения "Щельяюр"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</si>
  <si>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</si>
  <si>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"Щельяюр" на 2019 год</t>
  </si>
  <si>
    <t>"О бюджете сельского поселения "Щельяюр" на 2019 год и</t>
  </si>
  <si>
    <t xml:space="preserve"> финансирования дефицита бюджета сельского поселения "Щельяюр" на 2019 год</t>
  </si>
  <si>
    <t xml:space="preserve">  "О бюджете сельского поселения "Щельяюр" на 2019 год и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</si>
  <si>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</si>
  <si>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реализацию мероприятий по устойчивому развитию сельских территорий</t>
  </si>
  <si>
    <t>1 11 05025 10 0000 120</t>
  </si>
  <si>
    <t>1 11 05035 10 0000 120</t>
  </si>
  <si>
    <t>1 11 08050 10 0000 120</t>
  </si>
  <si>
    <t>1 11 09045 10 0000 120</t>
  </si>
  <si>
    <t>1 13 01995 10 0000 130</t>
  </si>
  <si>
    <t>1 13 02995 10 0000 130</t>
  </si>
  <si>
    <t>1 16 90050 10 0000 140</t>
  </si>
  <si>
    <t>1 17 01050 10 0000 180</t>
  </si>
  <si>
    <t>1 17 05050 10 0000 180</t>
  </si>
  <si>
    <t>2 02 15001 10 0000 150</t>
  </si>
  <si>
    <t>2 02 15002 10 0000 150</t>
  </si>
  <si>
    <t>2 02 25555 10 0000 150</t>
  </si>
  <si>
    <t>2 02 25567 10 0000 150</t>
  </si>
  <si>
    <t>2 02 29999 10 0000 150</t>
  </si>
  <si>
    <t>2 02 35930 10 0000 150</t>
  </si>
  <si>
    <t>2 02 35118 10 0000 150</t>
  </si>
  <si>
    <t>2 02 30024 10 0000 150</t>
  </si>
  <si>
    <t>2 02 40014 10 0000 150</t>
  </si>
  <si>
    <t>2 07 05010 10 0000 150</t>
  </si>
  <si>
    <t>2 07 05020 10 0000 150</t>
  </si>
  <si>
    <t>2 07 05030 10 0000 150</t>
  </si>
  <si>
    <t xml:space="preserve">2 19 35118 10 0000 150
</t>
  </si>
  <si>
    <t>2 19 60010 10 0000 150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</si>
  <si>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</si>
  <si>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целевая программа «Энергосбережения и повышения энергетической эффективности  на 2019 -2020 годы»</t>
  </si>
  <si>
    <t>Муниципальная программа «Обеспечение первичных мер пожарной безопасности на территории сельского поселения «Щельяюр» на 2018 -2020 годы»</t>
  </si>
  <si>
    <t>Муниципальная программа «Формирование современной городской среды на территории сельского поселения «Щельяюр» на 2018 -2022 годы»</t>
  </si>
  <si>
    <t>Реализация мероприятий муниципальной программы  формирования современной городской среды</t>
  </si>
  <si>
    <t>1 08 04020 01 1000 110</t>
  </si>
  <si>
    <t>1 08 04020 01 4000 110</t>
  </si>
  <si>
    <t>"Приложение 1</t>
  </si>
  <si>
    <t>"</t>
  </si>
  <si>
    <t>"О внесении изменений в решение Совета сельского поселения "Щельяюр"</t>
  </si>
  <si>
    <t>"Приложение 2</t>
  </si>
  <si>
    <t>"Приложение 3</t>
  </si>
  <si>
    <t>"Приложение 4</t>
  </si>
  <si>
    <t>"Приложение 5</t>
  </si>
  <si>
    <t>"Приложение 7</t>
  </si>
  <si>
    <t>Приложение 6</t>
  </si>
  <si>
    <t>02 0 00 55550</t>
  </si>
  <si>
    <t>Муниципальная программа «Благоустройство территории сельского поселения «Щельяюр» Ижемского района Республики Коми на 2019 -2021 годы»</t>
  </si>
  <si>
    <t>от 21 февраля 2019 г. № 4-38/1</t>
  </si>
  <si>
    <t xml:space="preserve">от 21 февраля 2019 г. № 4-38/1 </t>
  </si>
  <si>
    <t xml:space="preserve">                                                                       от 21 февраля 2019 г. № 4-38/1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</si>
</sst>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7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0"/>
      <color indexed="8"/>
      <name val="Arial"/>
      <family val="2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83" fontId="15" fillId="0" borderId="0" xfId="54" applyNumberFormat="1" applyFont="1" applyFill="1" applyAlignment="1">
      <alignment vertical="top"/>
      <protection/>
    </xf>
    <xf numFmtId="184" fontId="15" fillId="0" borderId="0" xfId="54" applyNumberFormat="1" applyFont="1" applyFill="1" applyAlignment="1">
      <alignment vertical="top"/>
      <protection/>
    </xf>
    <xf numFmtId="182" fontId="15" fillId="0" borderId="0" xfId="54" applyNumberFormat="1" applyFont="1" applyFill="1" applyAlignment="1">
      <alignment vertical="top"/>
      <protection/>
    </xf>
    <xf numFmtId="0" fontId="15" fillId="0" borderId="0" xfId="54" applyFont="1" applyFill="1" applyAlignment="1">
      <alignment vertical="top"/>
      <protection/>
    </xf>
    <xf numFmtId="41" fontId="15" fillId="0" borderId="0" xfId="54" applyNumberFormat="1" applyFont="1" applyFill="1" applyAlignment="1">
      <alignment horizontal="right" vertical="top"/>
      <protection/>
    </xf>
    <xf numFmtId="41" fontId="16" fillId="0" borderId="0" xfId="54" applyNumberFormat="1" applyFont="1" applyFill="1" applyAlignment="1">
      <alignment horizontal="right" vertical="top"/>
      <protection/>
    </xf>
    <xf numFmtId="0" fontId="16" fillId="0" borderId="0" xfId="54" applyFont="1" applyFill="1" applyAlignment="1">
      <alignment vertical="top"/>
      <protection/>
    </xf>
    <xf numFmtId="182" fontId="7" fillId="0" borderId="11" xfId="54" applyNumberFormat="1" applyFont="1" applyFill="1" applyBorder="1" applyAlignment="1">
      <alignment vertical="center" wrapText="1"/>
      <protection/>
    </xf>
    <xf numFmtId="41" fontId="7" fillId="0" borderId="10" xfId="54" applyNumberFormat="1" applyFont="1" applyFill="1" applyBorder="1" applyAlignment="1">
      <alignment horizontal="center" vertical="center" wrapText="1"/>
      <protection/>
    </xf>
    <xf numFmtId="41" fontId="7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7" fillId="0" borderId="11" xfId="54" applyNumberFormat="1" applyFont="1" applyFill="1" applyBorder="1" applyAlignment="1">
      <alignment vertical="top"/>
      <protection/>
    </xf>
    <xf numFmtId="49" fontId="7" fillId="0" borderId="10" xfId="54" applyNumberFormat="1" applyFont="1" applyFill="1" applyBorder="1" applyAlignment="1">
      <alignment horizontal="center" vertical="top" wrapText="1"/>
      <protection/>
    </xf>
    <xf numFmtId="49" fontId="7" fillId="0" borderId="10" xfId="54" applyNumberFormat="1" applyFont="1" applyFill="1" applyBorder="1" applyAlignment="1">
      <alignment horizontal="center" vertical="top"/>
      <protection/>
    </xf>
    <xf numFmtId="183" fontId="7" fillId="0" borderId="12" xfId="54" applyNumberFormat="1" applyFont="1" applyFill="1" applyBorder="1" applyAlignment="1">
      <alignment vertical="top"/>
      <protection/>
    </xf>
    <xf numFmtId="183" fontId="7" fillId="0" borderId="13" xfId="54" applyNumberFormat="1" applyFont="1" applyFill="1" applyBorder="1" applyAlignment="1">
      <alignment vertical="top"/>
      <protection/>
    </xf>
    <xf numFmtId="183" fontId="7" fillId="0" borderId="11" xfId="54" applyNumberFormat="1" applyFont="1" applyFill="1" applyBorder="1" applyAlignment="1">
      <alignment vertical="top"/>
      <protection/>
    </xf>
    <xf numFmtId="0" fontId="7" fillId="0" borderId="14" xfId="54" applyFont="1" applyFill="1" applyBorder="1" applyAlignment="1">
      <alignment vertical="top" wrapText="1"/>
      <protection/>
    </xf>
    <xf numFmtId="4" fontId="7" fillId="0" borderId="14" xfId="54" applyNumberFormat="1" applyFont="1" applyFill="1" applyBorder="1" applyAlignment="1">
      <alignment horizontal="right" vertical="top" wrapText="1"/>
      <protection/>
    </xf>
    <xf numFmtId="187" fontId="7" fillId="0" borderId="0" xfId="54" applyNumberFormat="1" applyFont="1" applyFill="1" applyBorder="1" applyAlignment="1">
      <alignment vertical="top"/>
      <protection/>
    </xf>
    <xf numFmtId="0" fontId="7" fillId="0" borderId="0" xfId="54" applyFont="1" applyFill="1" applyAlignment="1">
      <alignment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5" fillId="0" borderId="0" xfId="54" applyFont="1" applyFill="1" applyAlignment="1">
      <alignment vertical="top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54" applyFont="1" applyFill="1" applyAlignment="1">
      <alignment horizontal="right" vertical="top" wrapText="1"/>
      <protection/>
    </xf>
    <xf numFmtId="0" fontId="1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99" fontId="8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99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49" fontId="17" fillId="0" borderId="10" xfId="0" applyNumberFormat="1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9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199" fontId="4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wrapText="1"/>
    </xf>
    <xf numFmtId="0" fontId="20" fillId="0" borderId="10" xfId="0" applyFont="1" applyBorder="1" applyAlignment="1">
      <alignment horizontal="left" wrapText="1"/>
    </xf>
    <xf numFmtId="199" fontId="8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99" fontId="2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17" fillId="0" borderId="10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3" fontId="4" fillId="0" borderId="12" xfId="54" applyNumberFormat="1" applyFont="1" applyFill="1" applyBorder="1" applyAlignment="1">
      <alignment vertical="top"/>
      <protection/>
    </xf>
    <xf numFmtId="183" fontId="4" fillId="0" borderId="13" xfId="54" applyNumberFormat="1" applyFont="1" applyFill="1" applyBorder="1" applyAlignment="1">
      <alignment vertical="top"/>
      <protection/>
    </xf>
    <xf numFmtId="183" fontId="4" fillId="0" borderId="11" xfId="54" applyNumberFormat="1" applyFont="1" applyFill="1" applyBorder="1" applyAlignment="1">
      <alignment vertical="top"/>
      <protection/>
    </xf>
    <xf numFmtId="0" fontId="4" fillId="0" borderId="10" xfId="54" applyFont="1" applyFill="1" applyBorder="1" applyAlignment="1">
      <alignment vertical="top" wrapText="1"/>
      <protection/>
    </xf>
    <xf numFmtId="4" fontId="4" fillId="0" borderId="10" xfId="54" applyNumberFormat="1" applyFont="1" applyFill="1" applyBorder="1" applyAlignment="1">
      <alignment horizontal="right" vertical="top"/>
      <protection/>
    </xf>
    <xf numFmtId="0" fontId="19" fillId="0" borderId="10" xfId="54" applyFont="1" applyFill="1" applyBorder="1" applyAlignment="1">
      <alignment vertical="top" wrapText="1"/>
      <protection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7" fillId="0" borderId="10" xfId="54" applyFont="1" applyFill="1" applyBorder="1" applyAlignment="1">
      <alignment horizontal="center" vertical="distributed" wrapText="1"/>
      <protection/>
    </xf>
    <xf numFmtId="200" fontId="4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200" fontId="8" fillId="0" borderId="10" xfId="0" applyNumberFormat="1" applyFont="1" applyBorder="1" applyAlignment="1">
      <alignment horizontal="center" wrapText="1"/>
    </xf>
    <xf numFmtId="11" fontId="18" fillId="0" borderId="10" xfId="0" applyNumberFormat="1" applyFont="1" applyBorder="1" applyAlignment="1">
      <alignment horizontal="left" vertical="center" wrapText="1"/>
    </xf>
    <xf numFmtId="200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49" fontId="22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5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5" fillId="0" borderId="0" xfId="54" applyFont="1" applyFill="1" applyAlignment="1">
      <alignment horizontal="right" vertical="top" wrapText="1"/>
      <protection/>
    </xf>
    <xf numFmtId="0" fontId="5" fillId="0" borderId="16" xfId="0" applyFont="1" applyBorder="1" applyAlignment="1">
      <alignment horizontal="right" wrapText="1"/>
    </xf>
    <xf numFmtId="182" fontId="7" fillId="0" borderId="12" xfId="54" applyNumberFormat="1" applyFont="1" applyFill="1" applyBorder="1" applyAlignment="1">
      <alignment horizontal="center" vertical="center" wrapText="1"/>
      <protection/>
    </xf>
    <xf numFmtId="182" fontId="7" fillId="0" borderId="13" xfId="54" applyNumberFormat="1" applyFont="1" applyFill="1" applyBorder="1" applyAlignment="1">
      <alignment horizontal="center" vertical="center" wrapText="1"/>
      <protection/>
    </xf>
    <xf numFmtId="49" fontId="7" fillId="0" borderId="12" xfId="54" applyNumberFormat="1" applyFont="1" applyFill="1" applyBorder="1" applyAlignment="1">
      <alignment horizontal="center" vertical="top"/>
      <protection/>
    </xf>
    <xf numFmtId="49" fontId="7" fillId="0" borderId="13" xfId="54" applyNumberFormat="1" applyFont="1" applyFill="1" applyBorder="1" applyAlignment="1">
      <alignment horizontal="center" vertical="top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SheetLayoutView="100" zoomScalePageLayoutView="0" workbookViewId="0" topLeftCell="A55">
      <selection activeCell="K23" sqref="K23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75390625" style="0" customWidth="1"/>
    <col min="5" max="5" width="3.875" style="0" customWidth="1"/>
    <col min="6" max="6" width="9.25390625" style="0" customWidth="1"/>
    <col min="7" max="7" width="2.25390625" style="0" customWidth="1"/>
  </cols>
  <sheetData>
    <row r="1" spans="1:6" s="3" customFormat="1" ht="11.25">
      <c r="A1" s="158" t="s">
        <v>1</v>
      </c>
      <c r="B1" s="158"/>
      <c r="C1" s="158"/>
      <c r="D1" s="158"/>
      <c r="E1" s="158"/>
      <c r="F1" s="158"/>
    </row>
    <row r="2" spans="1:6" s="3" customFormat="1" ht="11.25">
      <c r="A2" s="158" t="s">
        <v>25</v>
      </c>
      <c r="B2" s="158"/>
      <c r="C2" s="158"/>
      <c r="D2" s="158"/>
      <c r="E2" s="158"/>
      <c r="F2" s="158"/>
    </row>
    <row r="3" spans="1:6" s="3" customFormat="1" ht="11.25">
      <c r="A3" s="158" t="s">
        <v>180</v>
      </c>
      <c r="B3" s="158"/>
      <c r="C3" s="158"/>
      <c r="D3" s="158"/>
      <c r="E3" s="158"/>
      <c r="F3" s="158"/>
    </row>
    <row r="4" spans="1:6" s="3" customFormat="1" ht="11.25">
      <c r="A4" s="158" t="s">
        <v>140</v>
      </c>
      <c r="B4" s="158"/>
      <c r="C4" s="158"/>
      <c r="D4" s="158"/>
      <c r="E4" s="158"/>
      <c r="F4" s="158"/>
    </row>
    <row r="5" spans="1:6" s="3" customFormat="1" ht="11.25">
      <c r="A5" s="158" t="s">
        <v>137</v>
      </c>
      <c r="B5" s="158"/>
      <c r="C5" s="158"/>
      <c r="D5" s="158"/>
      <c r="E5" s="158"/>
      <c r="F5" s="158"/>
    </row>
    <row r="6" spans="1:6" s="3" customFormat="1" ht="11.25">
      <c r="A6" s="4"/>
      <c r="B6" s="160" t="s">
        <v>189</v>
      </c>
      <c r="C6" s="160"/>
      <c r="D6" s="160"/>
      <c r="E6" s="160"/>
      <c r="F6" s="160"/>
    </row>
    <row r="7" spans="1:6" s="3" customFormat="1" ht="11.25">
      <c r="A7" s="4"/>
      <c r="B7" s="6"/>
      <c r="C7" s="6"/>
      <c r="D7" s="6"/>
      <c r="E7" s="6"/>
      <c r="F7" s="6"/>
    </row>
    <row r="8" spans="1:6" s="3" customFormat="1" ht="11.25">
      <c r="A8" s="158" t="s">
        <v>178</v>
      </c>
      <c r="B8" s="158"/>
      <c r="C8" s="158"/>
      <c r="D8" s="158"/>
      <c r="E8" s="158"/>
      <c r="F8" s="158"/>
    </row>
    <row r="9" spans="1:6" s="3" customFormat="1" ht="11.25">
      <c r="A9" s="158" t="s">
        <v>25</v>
      </c>
      <c r="B9" s="158"/>
      <c r="C9" s="158"/>
      <c r="D9" s="158"/>
      <c r="E9" s="158"/>
      <c r="F9" s="158"/>
    </row>
    <row r="10" spans="1:6" s="3" customFormat="1" ht="11.25">
      <c r="A10" s="158" t="s">
        <v>140</v>
      </c>
      <c r="B10" s="158"/>
      <c r="C10" s="158"/>
      <c r="D10" s="158"/>
      <c r="E10" s="158"/>
      <c r="F10" s="158"/>
    </row>
    <row r="11" spans="1:6" ht="12.75">
      <c r="A11" s="158" t="s">
        <v>137</v>
      </c>
      <c r="B11" s="158"/>
      <c r="C11" s="158"/>
      <c r="D11" s="158"/>
      <c r="E11" s="158"/>
      <c r="F11" s="158"/>
    </row>
    <row r="12" spans="1:6" ht="12.75">
      <c r="A12" s="4"/>
      <c r="B12" s="4"/>
      <c r="C12" s="4"/>
      <c r="D12" s="4"/>
      <c r="E12" s="4"/>
      <c r="F12" s="4"/>
    </row>
    <row r="13" spans="1:6" ht="30" customHeight="1">
      <c r="A13" s="161" t="s">
        <v>141</v>
      </c>
      <c r="B13" s="161"/>
      <c r="C13" s="161"/>
      <c r="D13" s="161"/>
      <c r="E13" s="161"/>
      <c r="F13" s="161"/>
    </row>
    <row r="14" spans="1:6" s="3" customFormat="1" ht="11.25">
      <c r="A14" s="4"/>
      <c r="B14" s="4"/>
      <c r="C14" s="4"/>
      <c r="D14" s="4"/>
      <c r="E14" s="4"/>
      <c r="F14" s="4"/>
    </row>
    <row r="15" spans="4:6" s="3" customFormat="1" ht="12.75" customHeight="1">
      <c r="D15" s="159"/>
      <c r="E15" s="159"/>
      <c r="F15" s="159"/>
    </row>
    <row r="16" spans="1:6" ht="39.75" customHeight="1">
      <c r="A16" s="26" t="s">
        <v>24</v>
      </c>
      <c r="B16" s="51" t="s">
        <v>14</v>
      </c>
      <c r="C16" s="51" t="s">
        <v>2</v>
      </c>
      <c r="D16" s="51" t="s">
        <v>3</v>
      </c>
      <c r="E16" s="51" t="s">
        <v>4</v>
      </c>
      <c r="F16" s="21" t="s">
        <v>63</v>
      </c>
    </row>
    <row r="17" spans="1:6" ht="12.75" customHeight="1">
      <c r="A17" s="21">
        <v>1</v>
      </c>
      <c r="B17" s="21">
        <v>3</v>
      </c>
      <c r="C17" s="21">
        <v>4</v>
      </c>
      <c r="D17" s="21">
        <v>5</v>
      </c>
      <c r="E17" s="21">
        <v>6</v>
      </c>
      <c r="F17" s="21">
        <v>7</v>
      </c>
    </row>
    <row r="18" spans="1:6" ht="12.75">
      <c r="A18" s="57" t="s">
        <v>69</v>
      </c>
      <c r="B18" s="22"/>
      <c r="C18" s="22"/>
      <c r="D18" s="22"/>
      <c r="E18" s="22"/>
      <c r="F18" s="58">
        <f>F19+F59+F80+F75+F85+F52</f>
        <v>8696.67</v>
      </c>
    </row>
    <row r="19" spans="1:6" s="20" customFormat="1" ht="16.5" customHeight="1">
      <c r="A19" s="75" t="s">
        <v>5</v>
      </c>
      <c r="B19" s="59" t="s">
        <v>8</v>
      </c>
      <c r="C19" s="59" t="s">
        <v>31</v>
      </c>
      <c r="D19" s="60"/>
      <c r="E19" s="59"/>
      <c r="F19" s="58">
        <f>F20+F24+F41</f>
        <v>6312.88</v>
      </c>
    </row>
    <row r="20" spans="1:6" s="20" customFormat="1" ht="24">
      <c r="A20" s="75" t="s">
        <v>19</v>
      </c>
      <c r="B20" s="59" t="s">
        <v>8</v>
      </c>
      <c r="C20" s="59" t="s">
        <v>9</v>
      </c>
      <c r="D20" s="60"/>
      <c r="E20" s="59"/>
      <c r="F20" s="58">
        <f>F21</f>
        <v>1338.5</v>
      </c>
    </row>
    <row r="21" spans="1:6" ht="15.75" customHeight="1">
      <c r="A21" s="76" t="s">
        <v>70</v>
      </c>
      <c r="B21" s="62" t="s">
        <v>8</v>
      </c>
      <c r="C21" s="62" t="s">
        <v>9</v>
      </c>
      <c r="D21" s="132">
        <v>9900000000</v>
      </c>
      <c r="E21" s="62"/>
      <c r="F21" s="64">
        <f>F22</f>
        <v>1338.5</v>
      </c>
    </row>
    <row r="22" spans="1:6" ht="15.75" customHeight="1">
      <c r="A22" s="76" t="s">
        <v>22</v>
      </c>
      <c r="B22" s="62" t="s">
        <v>8</v>
      </c>
      <c r="C22" s="62" t="s">
        <v>9</v>
      </c>
      <c r="D22" s="132" t="s">
        <v>122</v>
      </c>
      <c r="E22" s="62"/>
      <c r="F22" s="64">
        <f>F23</f>
        <v>1338.5</v>
      </c>
    </row>
    <row r="23" spans="1:6" s="7" customFormat="1" ht="54" customHeight="1">
      <c r="A23" s="73" t="s">
        <v>71</v>
      </c>
      <c r="B23" s="62" t="s">
        <v>8</v>
      </c>
      <c r="C23" s="62" t="s">
        <v>9</v>
      </c>
      <c r="D23" s="132" t="s">
        <v>122</v>
      </c>
      <c r="E23" s="62" t="s">
        <v>72</v>
      </c>
      <c r="F23" s="66">
        <v>1338.5</v>
      </c>
    </row>
    <row r="24" spans="1:6" s="7" customFormat="1" ht="36">
      <c r="A24" s="133" t="s">
        <v>20</v>
      </c>
      <c r="B24" s="68" t="s">
        <v>8</v>
      </c>
      <c r="C24" s="68" t="s">
        <v>11</v>
      </c>
      <c r="D24" s="134"/>
      <c r="E24" s="68"/>
      <c r="F24" s="69">
        <f>F27+F25</f>
        <v>4652.78</v>
      </c>
    </row>
    <row r="25" spans="1:6" s="7" customFormat="1" ht="30.75" customHeight="1">
      <c r="A25" s="72" t="s">
        <v>172</v>
      </c>
      <c r="B25" s="71" t="s">
        <v>8</v>
      </c>
      <c r="C25" s="71" t="s">
        <v>11</v>
      </c>
      <c r="D25" s="132">
        <v>300000000</v>
      </c>
      <c r="E25" s="71"/>
      <c r="F25" s="66">
        <f>F26</f>
        <v>50</v>
      </c>
    </row>
    <row r="26" spans="1:6" s="7" customFormat="1" ht="24">
      <c r="A26" s="73" t="s">
        <v>123</v>
      </c>
      <c r="B26" s="71" t="s">
        <v>8</v>
      </c>
      <c r="C26" s="71" t="s">
        <v>11</v>
      </c>
      <c r="D26" s="132">
        <v>300000000</v>
      </c>
      <c r="E26" s="71" t="s">
        <v>74</v>
      </c>
      <c r="F26" s="66">
        <v>50</v>
      </c>
    </row>
    <row r="27" spans="1:6" s="7" customFormat="1" ht="18" customHeight="1">
      <c r="A27" s="76" t="s">
        <v>70</v>
      </c>
      <c r="B27" s="62" t="s">
        <v>8</v>
      </c>
      <c r="C27" s="62" t="s">
        <v>11</v>
      </c>
      <c r="D27" s="132">
        <v>9900000000</v>
      </c>
      <c r="E27" s="62"/>
      <c r="F27" s="64">
        <f>F28+F32+F35+F38</f>
        <v>4602.78</v>
      </c>
    </row>
    <row r="28" spans="1:6" s="7" customFormat="1" ht="24">
      <c r="A28" s="76" t="s">
        <v>73</v>
      </c>
      <c r="B28" s="71" t="s">
        <v>8</v>
      </c>
      <c r="C28" s="71" t="s">
        <v>11</v>
      </c>
      <c r="D28" s="132">
        <v>9900002040</v>
      </c>
      <c r="E28" s="71"/>
      <c r="F28" s="66">
        <f>F29+F30+F31</f>
        <v>4180.29</v>
      </c>
    </row>
    <row r="29" spans="1:6" s="16" customFormat="1" ht="50.25" customHeight="1">
      <c r="A29" s="73" t="s">
        <v>71</v>
      </c>
      <c r="B29" s="62" t="s">
        <v>8</v>
      </c>
      <c r="C29" s="62" t="s">
        <v>11</v>
      </c>
      <c r="D29" s="132">
        <v>9900002040</v>
      </c>
      <c r="E29" s="62" t="s">
        <v>72</v>
      </c>
      <c r="F29" s="66">
        <v>3418.59</v>
      </c>
    </row>
    <row r="30" spans="1:6" s="7" customFormat="1" ht="24">
      <c r="A30" s="73" t="s">
        <v>123</v>
      </c>
      <c r="B30" s="62" t="s">
        <v>8</v>
      </c>
      <c r="C30" s="62" t="s">
        <v>11</v>
      </c>
      <c r="D30" s="132">
        <v>9900002040</v>
      </c>
      <c r="E30" s="62" t="s">
        <v>74</v>
      </c>
      <c r="F30" s="66">
        <v>753.2</v>
      </c>
    </row>
    <row r="31" spans="1:6" s="7" customFormat="1" ht="22.5" customHeight="1">
      <c r="A31" s="73" t="s">
        <v>75</v>
      </c>
      <c r="B31" s="62" t="s">
        <v>8</v>
      </c>
      <c r="C31" s="62" t="s">
        <v>11</v>
      </c>
      <c r="D31" s="132">
        <v>9900002040</v>
      </c>
      <c r="E31" s="62" t="s">
        <v>76</v>
      </c>
      <c r="F31" s="66">
        <v>8.5</v>
      </c>
    </row>
    <row r="32" spans="1:6" s="7" customFormat="1" ht="24">
      <c r="A32" s="72" t="s">
        <v>52</v>
      </c>
      <c r="B32" s="62" t="s">
        <v>8</v>
      </c>
      <c r="C32" s="62" t="s">
        <v>11</v>
      </c>
      <c r="D32" s="132">
        <v>9900051180</v>
      </c>
      <c r="E32" s="71"/>
      <c r="F32" s="66">
        <f>F34+F33</f>
        <v>371.79999999999995</v>
      </c>
    </row>
    <row r="33" spans="1:6" s="7" customFormat="1" ht="48">
      <c r="A33" s="73" t="s">
        <v>71</v>
      </c>
      <c r="B33" s="62" t="s">
        <v>8</v>
      </c>
      <c r="C33" s="62" t="s">
        <v>11</v>
      </c>
      <c r="D33" s="132">
        <v>9900051180</v>
      </c>
      <c r="E33" s="62" t="s">
        <v>72</v>
      </c>
      <c r="F33" s="66">
        <v>315.4</v>
      </c>
    </row>
    <row r="34" spans="1:6" s="7" customFormat="1" ht="24">
      <c r="A34" s="73" t="s">
        <v>123</v>
      </c>
      <c r="B34" s="62" t="s">
        <v>8</v>
      </c>
      <c r="C34" s="62" t="s">
        <v>11</v>
      </c>
      <c r="D34" s="132">
        <v>9900051180</v>
      </c>
      <c r="E34" s="62" t="s">
        <v>74</v>
      </c>
      <c r="F34" s="66">
        <v>56.4</v>
      </c>
    </row>
    <row r="35" spans="1:6" s="7" customFormat="1" ht="24">
      <c r="A35" s="70" t="s">
        <v>80</v>
      </c>
      <c r="B35" s="62" t="s">
        <v>8</v>
      </c>
      <c r="C35" s="62" t="s">
        <v>11</v>
      </c>
      <c r="D35" s="132">
        <v>9900059300</v>
      </c>
      <c r="E35" s="71"/>
      <c r="F35" s="66">
        <f>F36+F37</f>
        <v>30.200000000000003</v>
      </c>
    </row>
    <row r="36" spans="1:6" s="7" customFormat="1" ht="48">
      <c r="A36" s="73" t="s">
        <v>71</v>
      </c>
      <c r="B36" s="62" t="s">
        <v>8</v>
      </c>
      <c r="C36" s="62" t="s">
        <v>11</v>
      </c>
      <c r="D36" s="132">
        <v>9900059300</v>
      </c>
      <c r="E36" s="62" t="s">
        <v>72</v>
      </c>
      <c r="F36" s="66">
        <v>23.44</v>
      </c>
    </row>
    <row r="37" spans="1:6" s="7" customFormat="1" ht="24">
      <c r="A37" s="73" t="s">
        <v>123</v>
      </c>
      <c r="B37" s="62" t="s">
        <v>8</v>
      </c>
      <c r="C37" s="62" t="s">
        <v>11</v>
      </c>
      <c r="D37" s="132">
        <v>9900059300</v>
      </c>
      <c r="E37" s="62" t="s">
        <v>74</v>
      </c>
      <c r="F37" s="66">
        <v>6.76</v>
      </c>
    </row>
    <row r="38" spans="1:6" s="7" customFormat="1" ht="63" customHeight="1">
      <c r="A38" s="139" t="s">
        <v>171</v>
      </c>
      <c r="B38" s="62" t="s">
        <v>8</v>
      </c>
      <c r="C38" s="62" t="s">
        <v>11</v>
      </c>
      <c r="D38" s="132">
        <v>9900073150</v>
      </c>
      <c r="E38" s="62"/>
      <c r="F38" s="74">
        <f>F39+F40</f>
        <v>20.490000000000002</v>
      </c>
    </row>
    <row r="39" spans="1:6" s="7" customFormat="1" ht="48">
      <c r="A39" s="65" t="s">
        <v>71</v>
      </c>
      <c r="B39" s="62" t="s">
        <v>8</v>
      </c>
      <c r="C39" s="62" t="s">
        <v>11</v>
      </c>
      <c r="D39" s="132">
        <v>9900073150</v>
      </c>
      <c r="E39" s="62" t="s">
        <v>72</v>
      </c>
      <c r="F39" s="74">
        <v>14.49</v>
      </c>
    </row>
    <row r="40" spans="1:6" s="7" customFormat="1" ht="24">
      <c r="A40" s="65" t="s">
        <v>123</v>
      </c>
      <c r="B40" s="62" t="s">
        <v>8</v>
      </c>
      <c r="C40" s="62" t="s">
        <v>11</v>
      </c>
      <c r="D40" s="132">
        <v>9900073150</v>
      </c>
      <c r="E40" s="62" t="s">
        <v>74</v>
      </c>
      <c r="F40" s="74">
        <v>6</v>
      </c>
    </row>
    <row r="41" spans="1:6" s="16" customFormat="1" ht="18.75" customHeight="1">
      <c r="A41" s="133" t="s">
        <v>34</v>
      </c>
      <c r="B41" s="68" t="s">
        <v>8</v>
      </c>
      <c r="C41" s="68" t="s">
        <v>50</v>
      </c>
      <c r="D41" s="60"/>
      <c r="E41" s="68"/>
      <c r="F41" s="69">
        <f>F42</f>
        <v>321.6</v>
      </c>
    </row>
    <row r="42" spans="1:6" s="52" customFormat="1" ht="18.75" customHeight="1">
      <c r="A42" s="76" t="s">
        <v>70</v>
      </c>
      <c r="B42" s="62" t="s">
        <v>8</v>
      </c>
      <c r="C42" s="62" t="s">
        <v>50</v>
      </c>
      <c r="D42" s="132">
        <v>9900000000</v>
      </c>
      <c r="E42" s="62"/>
      <c r="F42" s="64">
        <f>F43+F48+F50+F46</f>
        <v>321.6</v>
      </c>
    </row>
    <row r="43" spans="1:6" s="52" customFormat="1" ht="18.75" customHeight="1">
      <c r="A43" s="76" t="s">
        <v>64</v>
      </c>
      <c r="B43" s="71" t="s">
        <v>8</v>
      </c>
      <c r="C43" s="71" t="s">
        <v>50</v>
      </c>
      <c r="D43" s="132">
        <v>9900009230</v>
      </c>
      <c r="E43" s="62"/>
      <c r="F43" s="66">
        <f>F45+F44</f>
        <v>18</v>
      </c>
    </row>
    <row r="44" spans="1:6" s="52" customFormat="1" ht="25.5" customHeight="1">
      <c r="A44" s="65" t="s">
        <v>123</v>
      </c>
      <c r="B44" s="71" t="s">
        <v>8</v>
      </c>
      <c r="C44" s="71" t="s">
        <v>50</v>
      </c>
      <c r="D44" s="132">
        <v>9900009230</v>
      </c>
      <c r="E44" s="62" t="s">
        <v>74</v>
      </c>
      <c r="F44" s="66">
        <v>10</v>
      </c>
    </row>
    <row r="45" spans="1:6" s="52" customFormat="1" ht="15.75" customHeight="1">
      <c r="A45" s="73" t="s">
        <v>75</v>
      </c>
      <c r="B45" s="71" t="s">
        <v>8</v>
      </c>
      <c r="C45" s="71" t="s">
        <v>50</v>
      </c>
      <c r="D45" s="132">
        <v>9900009230</v>
      </c>
      <c r="E45" s="62" t="s">
        <v>76</v>
      </c>
      <c r="F45" s="66">
        <v>8</v>
      </c>
    </row>
    <row r="46" spans="1:6" s="52" customFormat="1" ht="24">
      <c r="A46" s="76" t="s">
        <v>132</v>
      </c>
      <c r="B46" s="71" t="s">
        <v>8</v>
      </c>
      <c r="C46" s="71" t="s">
        <v>50</v>
      </c>
      <c r="D46" s="132">
        <v>9900009240</v>
      </c>
      <c r="E46" s="62"/>
      <c r="F46" s="66">
        <f>F47</f>
        <v>280</v>
      </c>
    </row>
    <row r="47" spans="1:6" s="52" customFormat="1" ht="24">
      <c r="A47" s="65" t="s">
        <v>123</v>
      </c>
      <c r="B47" s="71" t="s">
        <v>8</v>
      </c>
      <c r="C47" s="71" t="s">
        <v>50</v>
      </c>
      <c r="D47" s="132">
        <v>9900009240</v>
      </c>
      <c r="E47" s="62" t="s">
        <v>74</v>
      </c>
      <c r="F47" s="66">
        <v>280</v>
      </c>
    </row>
    <row r="48" spans="1:6" s="52" customFormat="1" ht="48">
      <c r="A48" s="77" t="s">
        <v>83</v>
      </c>
      <c r="B48" s="71" t="s">
        <v>8</v>
      </c>
      <c r="C48" s="71" t="s">
        <v>50</v>
      </c>
      <c r="D48" s="132">
        <v>9900024030</v>
      </c>
      <c r="E48" s="71"/>
      <c r="F48" s="66">
        <f>F49</f>
        <v>9.3</v>
      </c>
    </row>
    <row r="49" spans="1:6" s="52" customFormat="1" ht="19.5" customHeight="1">
      <c r="A49" s="78" t="s">
        <v>30</v>
      </c>
      <c r="B49" s="71" t="s">
        <v>8</v>
      </c>
      <c r="C49" s="71" t="s">
        <v>50</v>
      </c>
      <c r="D49" s="132">
        <v>9900024030</v>
      </c>
      <c r="E49" s="71" t="s">
        <v>77</v>
      </c>
      <c r="F49" s="66">
        <v>9.3</v>
      </c>
    </row>
    <row r="50" spans="1:6" s="52" customFormat="1" ht="60">
      <c r="A50" s="77" t="s">
        <v>86</v>
      </c>
      <c r="B50" s="71" t="s">
        <v>8</v>
      </c>
      <c r="C50" s="71" t="s">
        <v>50</v>
      </c>
      <c r="D50" s="132">
        <v>9900024040</v>
      </c>
      <c r="E50" s="71"/>
      <c r="F50" s="66">
        <f>F51</f>
        <v>14.3</v>
      </c>
    </row>
    <row r="51" spans="1:6" s="52" customFormat="1" ht="19.5" customHeight="1">
      <c r="A51" s="78" t="s">
        <v>30</v>
      </c>
      <c r="B51" s="71" t="s">
        <v>8</v>
      </c>
      <c r="C51" s="71" t="s">
        <v>50</v>
      </c>
      <c r="D51" s="132">
        <v>9900024040</v>
      </c>
      <c r="E51" s="71" t="s">
        <v>77</v>
      </c>
      <c r="F51" s="66">
        <v>14.3</v>
      </c>
    </row>
    <row r="52" spans="1:6" s="52" customFormat="1" ht="24">
      <c r="A52" s="67" t="s">
        <v>124</v>
      </c>
      <c r="B52" s="68" t="s">
        <v>17</v>
      </c>
      <c r="C52" s="68" t="s">
        <v>31</v>
      </c>
      <c r="D52" s="60"/>
      <c r="E52" s="59"/>
      <c r="F52" s="69">
        <f>F53</f>
        <v>52.3</v>
      </c>
    </row>
    <row r="53" spans="1:6" s="52" customFormat="1" ht="24">
      <c r="A53" s="67" t="s">
        <v>125</v>
      </c>
      <c r="B53" s="68" t="s">
        <v>17</v>
      </c>
      <c r="C53" s="68" t="s">
        <v>126</v>
      </c>
      <c r="D53" s="60"/>
      <c r="E53" s="59"/>
      <c r="F53" s="69">
        <f>F56+F54</f>
        <v>52.3</v>
      </c>
    </row>
    <row r="54" spans="1:6" s="52" customFormat="1" ht="36">
      <c r="A54" s="79" t="s">
        <v>173</v>
      </c>
      <c r="B54" s="71" t="s">
        <v>17</v>
      </c>
      <c r="C54" s="71" t="s">
        <v>126</v>
      </c>
      <c r="D54" s="132">
        <v>100000000</v>
      </c>
      <c r="E54" s="59"/>
      <c r="F54" s="66">
        <f>F55</f>
        <v>52</v>
      </c>
    </row>
    <row r="55" spans="1:6" s="52" customFormat="1" ht="24">
      <c r="A55" s="65" t="s">
        <v>123</v>
      </c>
      <c r="B55" s="71" t="s">
        <v>17</v>
      </c>
      <c r="C55" s="71" t="s">
        <v>126</v>
      </c>
      <c r="D55" s="132">
        <v>100000000</v>
      </c>
      <c r="E55" s="62" t="s">
        <v>74</v>
      </c>
      <c r="F55" s="66">
        <v>52</v>
      </c>
    </row>
    <row r="56" spans="1:6" s="52" customFormat="1" ht="18.75" customHeight="1">
      <c r="A56" s="76" t="s">
        <v>70</v>
      </c>
      <c r="B56" s="71" t="s">
        <v>17</v>
      </c>
      <c r="C56" s="71" t="s">
        <v>126</v>
      </c>
      <c r="D56" s="132">
        <v>9900000000</v>
      </c>
      <c r="E56" s="62"/>
      <c r="F56" s="66">
        <f>F57</f>
        <v>0.3</v>
      </c>
    </row>
    <row r="57" spans="1:6" s="52" customFormat="1" ht="55.5" customHeight="1">
      <c r="A57" s="135" t="s">
        <v>127</v>
      </c>
      <c r="B57" s="71" t="s">
        <v>17</v>
      </c>
      <c r="C57" s="71" t="s">
        <v>126</v>
      </c>
      <c r="D57" s="132">
        <v>9900024070</v>
      </c>
      <c r="E57" s="62"/>
      <c r="F57" s="66">
        <f>F58</f>
        <v>0.3</v>
      </c>
    </row>
    <row r="58" spans="1:6" s="52" customFormat="1" ht="19.5" customHeight="1">
      <c r="A58" s="78" t="s">
        <v>30</v>
      </c>
      <c r="B58" s="71" t="s">
        <v>17</v>
      </c>
      <c r="C58" s="71" t="s">
        <v>126</v>
      </c>
      <c r="D58" s="132">
        <v>9900024070</v>
      </c>
      <c r="E58" s="62" t="s">
        <v>77</v>
      </c>
      <c r="F58" s="66">
        <v>0.3</v>
      </c>
    </row>
    <row r="59" spans="1:6" s="7" customFormat="1" ht="18" customHeight="1">
      <c r="A59" s="67" t="s">
        <v>6</v>
      </c>
      <c r="B59" s="68" t="s">
        <v>10</v>
      </c>
      <c r="C59" s="68" t="s">
        <v>31</v>
      </c>
      <c r="D59" s="63"/>
      <c r="E59" s="71"/>
      <c r="F59" s="69">
        <f>F64+F71+F60</f>
        <v>1930.4799999999998</v>
      </c>
    </row>
    <row r="60" spans="1:6" s="7" customFormat="1" ht="17.25" customHeight="1">
      <c r="A60" s="133" t="s">
        <v>130</v>
      </c>
      <c r="B60" s="68" t="s">
        <v>10</v>
      </c>
      <c r="C60" s="68" t="s">
        <v>8</v>
      </c>
      <c r="D60" s="63"/>
      <c r="E60" s="71"/>
      <c r="F60" s="69">
        <f>F61</f>
        <v>491.8</v>
      </c>
    </row>
    <row r="61" spans="1:6" s="7" customFormat="1" ht="18.75" customHeight="1">
      <c r="A61" s="76" t="s">
        <v>70</v>
      </c>
      <c r="B61" s="71" t="s">
        <v>10</v>
      </c>
      <c r="C61" s="71" t="s">
        <v>8</v>
      </c>
      <c r="D61" s="132">
        <v>9900000000</v>
      </c>
      <c r="E61" s="71"/>
      <c r="F61" s="66">
        <f>F62</f>
        <v>491.8</v>
      </c>
    </row>
    <row r="62" spans="1:6" s="7" customFormat="1" ht="36">
      <c r="A62" s="72" t="s">
        <v>131</v>
      </c>
      <c r="B62" s="71" t="s">
        <v>10</v>
      </c>
      <c r="C62" s="71" t="s">
        <v>8</v>
      </c>
      <c r="D62" s="132">
        <v>9900009260</v>
      </c>
      <c r="E62" s="71"/>
      <c r="F62" s="66">
        <f>F63</f>
        <v>491.8</v>
      </c>
    </row>
    <row r="63" spans="1:6" s="7" customFormat="1" ht="24">
      <c r="A63" s="65" t="s">
        <v>123</v>
      </c>
      <c r="B63" s="71" t="s">
        <v>10</v>
      </c>
      <c r="C63" s="71" t="s">
        <v>8</v>
      </c>
      <c r="D63" s="132">
        <v>9900009260</v>
      </c>
      <c r="E63" s="71" t="s">
        <v>74</v>
      </c>
      <c r="F63" s="66">
        <v>491.8</v>
      </c>
    </row>
    <row r="64" spans="1:6" s="7" customFormat="1" ht="14.25" customHeight="1">
      <c r="A64" s="67" t="s">
        <v>21</v>
      </c>
      <c r="B64" s="68" t="s">
        <v>10</v>
      </c>
      <c r="C64" s="68" t="s">
        <v>17</v>
      </c>
      <c r="D64" s="60"/>
      <c r="E64" s="68"/>
      <c r="F64" s="69">
        <f>F68+F65</f>
        <v>1301.08</v>
      </c>
    </row>
    <row r="65" spans="1:6" s="7" customFormat="1" ht="38.25" customHeight="1">
      <c r="A65" s="79" t="s">
        <v>174</v>
      </c>
      <c r="B65" s="71" t="s">
        <v>10</v>
      </c>
      <c r="C65" s="71" t="s">
        <v>17</v>
      </c>
      <c r="D65" s="132">
        <v>200000000</v>
      </c>
      <c r="E65" s="71"/>
      <c r="F65" s="66">
        <f>F66</f>
        <v>225.47</v>
      </c>
    </row>
    <row r="66" spans="1:6" s="7" customFormat="1" ht="27.75" customHeight="1">
      <c r="A66" s="154" t="s">
        <v>175</v>
      </c>
      <c r="B66" s="71" t="s">
        <v>10</v>
      </c>
      <c r="C66" s="71" t="s">
        <v>17</v>
      </c>
      <c r="D66" s="132" t="s">
        <v>187</v>
      </c>
      <c r="E66" s="71"/>
      <c r="F66" s="66">
        <f>F67</f>
        <v>225.47</v>
      </c>
    </row>
    <row r="67" spans="1:6" s="7" customFormat="1" ht="27.75" customHeight="1">
      <c r="A67" s="65" t="s">
        <v>123</v>
      </c>
      <c r="B67" s="71" t="s">
        <v>10</v>
      </c>
      <c r="C67" s="71" t="s">
        <v>17</v>
      </c>
      <c r="D67" s="132" t="s">
        <v>187</v>
      </c>
      <c r="E67" s="71" t="s">
        <v>74</v>
      </c>
      <c r="F67" s="66">
        <v>225.47</v>
      </c>
    </row>
    <row r="68" spans="1:6" s="7" customFormat="1" ht="41.25" customHeight="1">
      <c r="A68" s="79" t="s">
        <v>188</v>
      </c>
      <c r="B68" s="71" t="s">
        <v>10</v>
      </c>
      <c r="C68" s="71" t="s">
        <v>17</v>
      </c>
      <c r="D68" s="132">
        <v>400000000</v>
      </c>
      <c r="E68" s="71"/>
      <c r="F68" s="66">
        <f>F69+F70</f>
        <v>1075.61</v>
      </c>
    </row>
    <row r="69" spans="1:6" s="7" customFormat="1" ht="48">
      <c r="A69" s="73" t="s">
        <v>71</v>
      </c>
      <c r="B69" s="71" t="s">
        <v>10</v>
      </c>
      <c r="C69" s="71" t="s">
        <v>17</v>
      </c>
      <c r="D69" s="132">
        <v>400000000</v>
      </c>
      <c r="E69" s="71" t="s">
        <v>72</v>
      </c>
      <c r="F69" s="66">
        <v>52.08</v>
      </c>
    </row>
    <row r="70" spans="1:6" s="7" customFormat="1" ht="24">
      <c r="A70" s="65" t="s">
        <v>110</v>
      </c>
      <c r="B70" s="71" t="s">
        <v>10</v>
      </c>
      <c r="C70" s="71" t="s">
        <v>17</v>
      </c>
      <c r="D70" s="132">
        <v>400000000</v>
      </c>
      <c r="E70" s="71" t="s">
        <v>74</v>
      </c>
      <c r="F70" s="66">
        <v>1023.53</v>
      </c>
    </row>
    <row r="71" spans="1:6" s="7" customFormat="1" ht="20.25" customHeight="1">
      <c r="A71" s="57" t="s">
        <v>51</v>
      </c>
      <c r="B71" s="83" t="s">
        <v>10</v>
      </c>
      <c r="C71" s="83" t="s">
        <v>10</v>
      </c>
      <c r="D71" s="84"/>
      <c r="E71" s="81"/>
      <c r="F71" s="85">
        <f>F72</f>
        <v>137.6</v>
      </c>
    </row>
    <row r="72" spans="1:6" s="16" customFormat="1" ht="21" customHeight="1">
      <c r="A72" s="61" t="s">
        <v>70</v>
      </c>
      <c r="B72" s="81" t="s">
        <v>10</v>
      </c>
      <c r="C72" s="81" t="s">
        <v>10</v>
      </c>
      <c r="D72" s="132">
        <v>9900000000</v>
      </c>
      <c r="E72" s="81"/>
      <c r="F72" s="82">
        <f>F73</f>
        <v>137.6</v>
      </c>
    </row>
    <row r="73" spans="1:6" s="16" customFormat="1" ht="60">
      <c r="A73" s="86" t="s">
        <v>84</v>
      </c>
      <c r="B73" s="81" t="s">
        <v>10</v>
      </c>
      <c r="C73" s="81" t="s">
        <v>10</v>
      </c>
      <c r="D73" s="132">
        <v>9900024020</v>
      </c>
      <c r="E73" s="81"/>
      <c r="F73" s="82">
        <f>F74</f>
        <v>137.6</v>
      </c>
    </row>
    <row r="74" spans="1:6" s="7" customFormat="1" ht="18.75" customHeight="1">
      <c r="A74" s="87" t="s">
        <v>30</v>
      </c>
      <c r="B74" s="81" t="s">
        <v>10</v>
      </c>
      <c r="C74" s="81" t="s">
        <v>10</v>
      </c>
      <c r="D74" s="132">
        <v>9900024020</v>
      </c>
      <c r="E74" s="81" t="s">
        <v>77</v>
      </c>
      <c r="F74" s="82">
        <v>137.6</v>
      </c>
    </row>
    <row r="75" spans="1:6" s="7" customFormat="1" ht="15" customHeight="1">
      <c r="A75" s="88" t="s">
        <v>62</v>
      </c>
      <c r="B75" s="83" t="s">
        <v>54</v>
      </c>
      <c r="C75" s="83" t="s">
        <v>31</v>
      </c>
      <c r="D75" s="63"/>
      <c r="E75" s="81"/>
      <c r="F75" s="85">
        <f>F76</f>
        <v>5</v>
      </c>
    </row>
    <row r="76" spans="1:6" s="7" customFormat="1" ht="17.25" customHeight="1">
      <c r="A76" s="88" t="s">
        <v>55</v>
      </c>
      <c r="B76" s="83" t="s">
        <v>54</v>
      </c>
      <c r="C76" s="83" t="s">
        <v>8</v>
      </c>
      <c r="D76" s="63"/>
      <c r="E76" s="81"/>
      <c r="F76" s="85">
        <f>F77</f>
        <v>5</v>
      </c>
    </row>
    <row r="77" spans="1:6" ht="16.5" customHeight="1">
      <c r="A77" s="61" t="s">
        <v>70</v>
      </c>
      <c r="B77" s="81" t="s">
        <v>54</v>
      </c>
      <c r="C77" s="81" t="s">
        <v>8</v>
      </c>
      <c r="D77" s="132">
        <v>9900000000</v>
      </c>
      <c r="E77" s="81"/>
      <c r="F77" s="82">
        <f>F78</f>
        <v>5</v>
      </c>
    </row>
    <row r="78" spans="1:6" ht="16.5" customHeight="1">
      <c r="A78" s="80" t="s">
        <v>81</v>
      </c>
      <c r="B78" s="81" t="s">
        <v>54</v>
      </c>
      <c r="C78" s="81" t="s">
        <v>8</v>
      </c>
      <c r="D78" s="132">
        <v>9900099010</v>
      </c>
      <c r="E78" s="81"/>
      <c r="F78" s="82">
        <f>F79</f>
        <v>5</v>
      </c>
    </row>
    <row r="79" spans="1:6" ht="24">
      <c r="A79" s="65" t="s">
        <v>110</v>
      </c>
      <c r="B79" s="81" t="s">
        <v>54</v>
      </c>
      <c r="C79" s="81" t="s">
        <v>8</v>
      </c>
      <c r="D79" s="132">
        <v>9900099010</v>
      </c>
      <c r="E79" s="81" t="s">
        <v>74</v>
      </c>
      <c r="F79" s="82">
        <v>5</v>
      </c>
    </row>
    <row r="80" spans="1:6" ht="15" customHeight="1">
      <c r="A80" s="89" t="s">
        <v>7</v>
      </c>
      <c r="B80" s="83" t="s">
        <v>16</v>
      </c>
      <c r="C80" s="83" t="s">
        <v>31</v>
      </c>
      <c r="D80" s="90"/>
      <c r="E80" s="91"/>
      <c r="F80" s="92">
        <f>F81</f>
        <v>391.01</v>
      </c>
    </row>
    <row r="81" spans="1:6" ht="15.75" customHeight="1">
      <c r="A81" s="89" t="s">
        <v>18</v>
      </c>
      <c r="B81" s="93">
        <v>10</v>
      </c>
      <c r="C81" s="93" t="s">
        <v>8</v>
      </c>
      <c r="D81" s="94"/>
      <c r="E81" s="93"/>
      <c r="F81" s="92">
        <f>F82</f>
        <v>391.01</v>
      </c>
    </row>
    <row r="82" spans="1:6" s="20" customFormat="1" ht="17.25" customHeight="1">
      <c r="A82" s="61" t="s">
        <v>70</v>
      </c>
      <c r="B82" s="95">
        <v>10</v>
      </c>
      <c r="C82" s="95" t="s">
        <v>8</v>
      </c>
      <c r="D82" s="132">
        <v>9900000000</v>
      </c>
      <c r="E82" s="95"/>
      <c r="F82" s="96">
        <f>F83</f>
        <v>391.01</v>
      </c>
    </row>
    <row r="83" spans="1:6" s="20" customFormat="1" ht="36">
      <c r="A83" s="97" t="s">
        <v>79</v>
      </c>
      <c r="B83" s="95" t="s">
        <v>16</v>
      </c>
      <c r="C83" s="95" t="s">
        <v>8</v>
      </c>
      <c r="D83" s="136">
        <v>9900010490</v>
      </c>
      <c r="E83" s="95"/>
      <c r="F83" s="96">
        <f>F84</f>
        <v>391.01</v>
      </c>
    </row>
    <row r="84" spans="1:6" ht="15.75" customHeight="1">
      <c r="A84" s="98" t="s">
        <v>78</v>
      </c>
      <c r="B84" s="95" t="s">
        <v>16</v>
      </c>
      <c r="C84" s="95" t="s">
        <v>8</v>
      </c>
      <c r="D84" s="136">
        <v>9900010490</v>
      </c>
      <c r="E84" s="95">
        <v>300</v>
      </c>
      <c r="F84" s="96">
        <v>391.01</v>
      </c>
    </row>
    <row r="85" spans="1:6" ht="15.75" customHeight="1">
      <c r="A85" s="99" t="s">
        <v>56</v>
      </c>
      <c r="B85" s="68" t="s">
        <v>53</v>
      </c>
      <c r="C85" s="68" t="s">
        <v>31</v>
      </c>
      <c r="D85" s="100"/>
      <c r="E85" s="68"/>
      <c r="F85" s="101">
        <f>F86</f>
        <v>5</v>
      </c>
    </row>
    <row r="86" spans="1:6" ht="15.75" customHeight="1">
      <c r="A86" s="99" t="s">
        <v>65</v>
      </c>
      <c r="B86" s="68" t="s">
        <v>53</v>
      </c>
      <c r="C86" s="68" t="s">
        <v>9</v>
      </c>
      <c r="D86" s="100"/>
      <c r="E86" s="68"/>
      <c r="F86" s="101">
        <f>F87</f>
        <v>5</v>
      </c>
    </row>
    <row r="87" spans="1:6" s="7" customFormat="1" ht="15.75" customHeight="1">
      <c r="A87" s="61" t="s">
        <v>70</v>
      </c>
      <c r="B87" s="71" t="s">
        <v>53</v>
      </c>
      <c r="C87" s="71" t="s">
        <v>9</v>
      </c>
      <c r="D87" s="132">
        <v>9900000000</v>
      </c>
      <c r="E87" s="71"/>
      <c r="F87" s="102">
        <f>F88</f>
        <v>5</v>
      </c>
    </row>
    <row r="88" spans="1:6" s="16" customFormat="1" ht="26.25" customHeight="1">
      <c r="A88" s="79" t="s">
        <v>82</v>
      </c>
      <c r="B88" s="71" t="s">
        <v>53</v>
      </c>
      <c r="C88" s="71" t="s">
        <v>9</v>
      </c>
      <c r="D88" s="132">
        <v>9900099020</v>
      </c>
      <c r="E88" s="71"/>
      <c r="F88" s="102">
        <f>F89</f>
        <v>5</v>
      </c>
    </row>
    <row r="89" spans="1:7" s="7" customFormat="1" ht="24">
      <c r="A89" s="65" t="s">
        <v>110</v>
      </c>
      <c r="B89" s="71" t="s">
        <v>53</v>
      </c>
      <c r="C89" s="71" t="s">
        <v>9</v>
      </c>
      <c r="D89" s="132">
        <v>9900099020</v>
      </c>
      <c r="E89" s="71" t="s">
        <v>74</v>
      </c>
      <c r="F89" s="102">
        <v>5</v>
      </c>
      <c r="G89" s="157" t="s">
        <v>179</v>
      </c>
    </row>
  </sheetData>
  <sheetProtection/>
  <mergeCells count="12">
    <mergeCell ref="A9:F9"/>
    <mergeCell ref="A10:F10"/>
    <mergeCell ref="A11:F11"/>
    <mergeCell ref="A3:F3"/>
    <mergeCell ref="D15:F15"/>
    <mergeCell ref="A1:F1"/>
    <mergeCell ref="A2:F2"/>
    <mergeCell ref="A4:F4"/>
    <mergeCell ref="A5:F5"/>
    <mergeCell ref="B6:F6"/>
    <mergeCell ref="A13:F13"/>
    <mergeCell ref="A8:F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SheetLayoutView="100" zoomScalePageLayoutView="0" workbookViewId="0" topLeftCell="A10">
      <selection activeCell="M25" sqref="M25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25390625" style="0" customWidth="1"/>
    <col min="5" max="5" width="3.875" style="0" customWidth="1"/>
    <col min="6" max="6" width="9.25390625" style="0" customWidth="1"/>
    <col min="8" max="8" width="1.75390625" style="0" customWidth="1"/>
  </cols>
  <sheetData>
    <row r="1" spans="1:7" s="3" customFormat="1" ht="11.25">
      <c r="A1" s="158" t="s">
        <v>12</v>
      </c>
      <c r="B1" s="158"/>
      <c r="C1" s="158"/>
      <c r="D1" s="158"/>
      <c r="E1" s="158"/>
      <c r="F1" s="158"/>
      <c r="G1" s="158"/>
    </row>
    <row r="2" spans="1:7" s="3" customFormat="1" ht="11.25">
      <c r="A2" s="158" t="s">
        <v>25</v>
      </c>
      <c r="B2" s="158"/>
      <c r="C2" s="158"/>
      <c r="D2" s="158"/>
      <c r="E2" s="158"/>
      <c r="F2" s="158"/>
      <c r="G2" s="158"/>
    </row>
    <row r="3" spans="1:7" s="3" customFormat="1" ht="11.25">
      <c r="A3" s="158" t="s">
        <v>180</v>
      </c>
      <c r="B3" s="158"/>
      <c r="C3" s="158"/>
      <c r="D3" s="158"/>
      <c r="E3" s="158"/>
      <c r="F3" s="158"/>
      <c r="G3" s="158"/>
    </row>
    <row r="4" spans="1:7" s="3" customFormat="1" ht="11.25">
      <c r="A4" s="158" t="s">
        <v>140</v>
      </c>
      <c r="B4" s="158"/>
      <c r="C4" s="158"/>
      <c r="D4" s="158"/>
      <c r="E4" s="158"/>
      <c r="F4" s="158"/>
      <c r="G4" s="158"/>
    </row>
    <row r="5" spans="1:7" s="3" customFormat="1" ht="11.25">
      <c r="A5" s="158" t="s">
        <v>137</v>
      </c>
      <c r="B5" s="158"/>
      <c r="C5" s="158"/>
      <c r="D5" s="158"/>
      <c r="E5" s="158"/>
      <c r="F5" s="158"/>
      <c r="G5" s="158"/>
    </row>
    <row r="6" spans="1:7" s="3" customFormat="1" ht="12.75" customHeight="1">
      <c r="A6" s="158" t="s">
        <v>189</v>
      </c>
      <c r="B6" s="158"/>
      <c r="C6" s="158"/>
      <c r="D6" s="158"/>
      <c r="E6" s="158"/>
      <c r="F6" s="158"/>
      <c r="G6" s="158"/>
    </row>
    <row r="7" spans="1:7" s="3" customFormat="1" ht="12.75" customHeight="1">
      <c r="A7" s="4"/>
      <c r="B7" s="4"/>
      <c r="C7" s="4"/>
      <c r="D7" s="4"/>
      <c r="E7" s="4"/>
      <c r="F7" s="4"/>
      <c r="G7" s="4"/>
    </row>
    <row r="8" spans="1:7" s="3" customFormat="1" ht="12.75" customHeight="1">
      <c r="A8" s="158" t="s">
        <v>181</v>
      </c>
      <c r="B8" s="158"/>
      <c r="C8" s="158"/>
      <c r="D8" s="158"/>
      <c r="E8" s="158"/>
      <c r="F8" s="158"/>
      <c r="G8" s="158"/>
    </row>
    <row r="9" spans="1:7" s="3" customFormat="1" ht="12.75" customHeight="1">
      <c r="A9" s="158" t="s">
        <v>25</v>
      </c>
      <c r="B9" s="158"/>
      <c r="C9" s="158"/>
      <c r="D9" s="158"/>
      <c r="E9" s="158"/>
      <c r="F9" s="158"/>
      <c r="G9" s="158"/>
    </row>
    <row r="10" spans="1:7" s="3" customFormat="1" ht="12.75" customHeight="1">
      <c r="A10" s="158" t="s">
        <v>140</v>
      </c>
      <c r="B10" s="158"/>
      <c r="C10" s="158"/>
      <c r="D10" s="158"/>
      <c r="E10" s="158"/>
      <c r="F10" s="158"/>
      <c r="G10" s="158"/>
    </row>
    <row r="11" spans="1:7" s="3" customFormat="1" ht="12.75" customHeight="1">
      <c r="A11" s="158" t="s">
        <v>137</v>
      </c>
      <c r="B11" s="158"/>
      <c r="C11" s="158"/>
      <c r="D11" s="158"/>
      <c r="E11" s="158"/>
      <c r="F11" s="158"/>
      <c r="G11" s="158"/>
    </row>
    <row r="12" spans="1:6" ht="12.75">
      <c r="A12" s="1"/>
      <c r="B12" s="1"/>
      <c r="C12" s="1"/>
      <c r="D12" s="1"/>
      <c r="E12" s="1"/>
      <c r="F12" s="1"/>
    </row>
    <row r="13" spans="1:7" ht="43.5" customHeight="1">
      <c r="A13" s="161" t="s">
        <v>138</v>
      </c>
      <c r="B13" s="161"/>
      <c r="C13" s="161"/>
      <c r="D13" s="161"/>
      <c r="E13" s="161"/>
      <c r="F13" s="161"/>
      <c r="G13" s="161"/>
    </row>
    <row r="14" spans="1:6" s="3" customFormat="1" ht="11.25">
      <c r="A14" s="4"/>
      <c r="B14" s="4"/>
      <c r="C14" s="4"/>
      <c r="D14" s="4"/>
      <c r="E14" s="4"/>
      <c r="F14" s="4"/>
    </row>
    <row r="15" spans="4:6" s="3" customFormat="1" ht="12.75" customHeight="1">
      <c r="D15" s="162"/>
      <c r="E15" s="162"/>
      <c r="F15" s="162"/>
    </row>
    <row r="16" spans="1:7" ht="27.75" customHeight="1">
      <c r="A16" s="163" t="s">
        <v>24</v>
      </c>
      <c r="B16" s="164" t="s">
        <v>14</v>
      </c>
      <c r="C16" s="164" t="s">
        <v>2</v>
      </c>
      <c r="D16" s="164" t="s">
        <v>3</v>
      </c>
      <c r="E16" s="164" t="s">
        <v>4</v>
      </c>
      <c r="F16" s="165" t="s">
        <v>63</v>
      </c>
      <c r="G16" s="165"/>
    </row>
    <row r="17" spans="1:7" ht="28.5" customHeight="1">
      <c r="A17" s="163"/>
      <c r="B17" s="164"/>
      <c r="C17" s="164"/>
      <c r="D17" s="164"/>
      <c r="E17" s="164"/>
      <c r="F17" s="26" t="s">
        <v>134</v>
      </c>
      <c r="G17" s="26" t="s">
        <v>136</v>
      </c>
    </row>
    <row r="18" spans="1:7" ht="12.75" customHeight="1">
      <c r="A18" s="21">
        <v>1</v>
      </c>
      <c r="B18" s="21">
        <v>3</v>
      </c>
      <c r="C18" s="21">
        <v>4</v>
      </c>
      <c r="D18" s="21">
        <v>5</v>
      </c>
      <c r="E18" s="21">
        <v>6</v>
      </c>
      <c r="F18" s="21">
        <v>7</v>
      </c>
      <c r="G18" s="21">
        <v>8</v>
      </c>
    </row>
    <row r="19" spans="1:7" ht="12.75">
      <c r="A19" s="57" t="s">
        <v>69</v>
      </c>
      <c r="B19" s="22"/>
      <c r="C19" s="22"/>
      <c r="D19" s="22"/>
      <c r="E19" s="22"/>
      <c r="F19" s="58">
        <f>F20+F60+F80+F90+F53+F75+F85</f>
        <v>7053.119999999999</v>
      </c>
      <c r="G19" s="58">
        <f>G20+G60+G80+G90+G53+G75+G85</f>
        <v>7020.92</v>
      </c>
    </row>
    <row r="20" spans="1:7" s="20" customFormat="1" ht="16.5" customHeight="1">
      <c r="A20" s="57" t="s">
        <v>5</v>
      </c>
      <c r="B20" s="59" t="s">
        <v>8</v>
      </c>
      <c r="C20" s="59" t="s">
        <v>31</v>
      </c>
      <c r="D20" s="60"/>
      <c r="E20" s="59"/>
      <c r="F20" s="58">
        <f>F21+F25+F42</f>
        <v>5904.249999999999</v>
      </c>
      <c r="G20" s="58">
        <f>G21+G25+G42</f>
        <v>5739.05</v>
      </c>
    </row>
    <row r="21" spans="1:7" s="20" customFormat="1" ht="24">
      <c r="A21" s="57" t="s">
        <v>19</v>
      </c>
      <c r="B21" s="59" t="s">
        <v>8</v>
      </c>
      <c r="C21" s="59" t="s">
        <v>9</v>
      </c>
      <c r="D21" s="60"/>
      <c r="E21" s="59"/>
      <c r="F21" s="58">
        <f aca="true" t="shared" si="0" ref="F21:G23">F22</f>
        <v>1351.6</v>
      </c>
      <c r="G21" s="58">
        <f t="shared" si="0"/>
        <v>1376.6</v>
      </c>
    </row>
    <row r="22" spans="1:7" ht="16.5" customHeight="1">
      <c r="A22" s="61" t="s">
        <v>70</v>
      </c>
      <c r="B22" s="62" t="s">
        <v>8</v>
      </c>
      <c r="C22" s="62" t="s">
        <v>9</v>
      </c>
      <c r="D22" s="132">
        <v>9900000000</v>
      </c>
      <c r="E22" s="62"/>
      <c r="F22" s="64">
        <f t="shared" si="0"/>
        <v>1351.6</v>
      </c>
      <c r="G22" s="64">
        <f t="shared" si="0"/>
        <v>1376.6</v>
      </c>
    </row>
    <row r="23" spans="1:7" ht="16.5" customHeight="1">
      <c r="A23" s="61" t="s">
        <v>22</v>
      </c>
      <c r="B23" s="62" t="s">
        <v>8</v>
      </c>
      <c r="C23" s="62" t="s">
        <v>9</v>
      </c>
      <c r="D23" s="132" t="s">
        <v>122</v>
      </c>
      <c r="E23" s="62"/>
      <c r="F23" s="64">
        <f t="shared" si="0"/>
        <v>1351.6</v>
      </c>
      <c r="G23" s="64">
        <f t="shared" si="0"/>
        <v>1376.6</v>
      </c>
    </row>
    <row r="24" spans="1:7" s="7" customFormat="1" ht="51.75" customHeight="1">
      <c r="A24" s="65" t="s">
        <v>71</v>
      </c>
      <c r="B24" s="62" t="s">
        <v>8</v>
      </c>
      <c r="C24" s="62" t="s">
        <v>9</v>
      </c>
      <c r="D24" s="132" t="s">
        <v>122</v>
      </c>
      <c r="E24" s="62" t="s">
        <v>72</v>
      </c>
      <c r="F24" s="66">
        <v>1351.6</v>
      </c>
      <c r="G24" s="66">
        <v>1376.6</v>
      </c>
    </row>
    <row r="25" spans="1:7" s="7" customFormat="1" ht="36">
      <c r="A25" s="67" t="s">
        <v>20</v>
      </c>
      <c r="B25" s="68" t="s">
        <v>8</v>
      </c>
      <c r="C25" s="68" t="s">
        <v>11</v>
      </c>
      <c r="D25" s="60"/>
      <c r="E25" s="68"/>
      <c r="F25" s="69">
        <f>F28+F26</f>
        <v>4430.349999999999</v>
      </c>
      <c r="G25" s="69">
        <f>G28+G26</f>
        <v>4250.15</v>
      </c>
    </row>
    <row r="26" spans="1:7" s="7" customFormat="1" ht="36">
      <c r="A26" s="72" t="s">
        <v>172</v>
      </c>
      <c r="B26" s="71" t="s">
        <v>8</v>
      </c>
      <c r="C26" s="71" t="s">
        <v>11</v>
      </c>
      <c r="D26" s="132">
        <v>300000000</v>
      </c>
      <c r="E26" s="71"/>
      <c r="F26" s="66">
        <f>F27</f>
        <v>50</v>
      </c>
      <c r="G26" s="66">
        <f>G27</f>
        <v>0</v>
      </c>
    </row>
    <row r="27" spans="1:7" s="7" customFormat="1" ht="24">
      <c r="A27" s="73" t="s">
        <v>123</v>
      </c>
      <c r="B27" s="71" t="s">
        <v>8</v>
      </c>
      <c r="C27" s="71" t="s">
        <v>11</v>
      </c>
      <c r="D27" s="132">
        <v>300000000</v>
      </c>
      <c r="E27" s="71" t="s">
        <v>74</v>
      </c>
      <c r="F27" s="66">
        <v>50</v>
      </c>
      <c r="G27" s="66">
        <v>0</v>
      </c>
    </row>
    <row r="28" spans="1:7" s="16" customFormat="1" ht="16.5" customHeight="1">
      <c r="A28" s="61" t="s">
        <v>70</v>
      </c>
      <c r="B28" s="62" t="s">
        <v>8</v>
      </c>
      <c r="C28" s="62" t="s">
        <v>11</v>
      </c>
      <c r="D28" s="132">
        <v>9900000000</v>
      </c>
      <c r="E28" s="62"/>
      <c r="F28" s="64">
        <f>F29+F33+F36+F39</f>
        <v>4380.349999999999</v>
      </c>
      <c r="G28" s="64">
        <f>G29+G33+G36+G39</f>
        <v>4250.15</v>
      </c>
    </row>
    <row r="29" spans="1:7" s="7" customFormat="1" ht="24">
      <c r="A29" s="61" t="s">
        <v>73</v>
      </c>
      <c r="B29" s="71" t="s">
        <v>8</v>
      </c>
      <c r="C29" s="71" t="s">
        <v>11</v>
      </c>
      <c r="D29" s="132">
        <v>9900002040</v>
      </c>
      <c r="E29" s="71"/>
      <c r="F29" s="66">
        <f>F30+F31+F32</f>
        <v>3956.73</v>
      </c>
      <c r="G29" s="66">
        <f>G30+G31+G32</f>
        <v>3826.5299999999997</v>
      </c>
    </row>
    <row r="30" spans="1:7" s="7" customFormat="1" ht="53.25" customHeight="1">
      <c r="A30" s="65" t="s">
        <v>71</v>
      </c>
      <c r="B30" s="62" t="s">
        <v>8</v>
      </c>
      <c r="C30" s="62" t="s">
        <v>11</v>
      </c>
      <c r="D30" s="132">
        <v>9900002040</v>
      </c>
      <c r="E30" s="62" t="s">
        <v>72</v>
      </c>
      <c r="F30" s="66">
        <v>3533.43</v>
      </c>
      <c r="G30" s="66">
        <v>3508.43</v>
      </c>
    </row>
    <row r="31" spans="1:7" s="7" customFormat="1" ht="24">
      <c r="A31" s="65" t="s">
        <v>110</v>
      </c>
      <c r="B31" s="62" t="s">
        <v>8</v>
      </c>
      <c r="C31" s="62" t="s">
        <v>11</v>
      </c>
      <c r="D31" s="132">
        <v>9900002040</v>
      </c>
      <c r="E31" s="62" t="s">
        <v>74</v>
      </c>
      <c r="F31" s="66">
        <v>415</v>
      </c>
      <c r="G31" s="66">
        <v>310</v>
      </c>
    </row>
    <row r="32" spans="1:7" s="7" customFormat="1" ht="18" customHeight="1">
      <c r="A32" s="73" t="s">
        <v>75</v>
      </c>
      <c r="B32" s="62" t="s">
        <v>8</v>
      </c>
      <c r="C32" s="62" t="s">
        <v>11</v>
      </c>
      <c r="D32" s="132">
        <v>9900002040</v>
      </c>
      <c r="E32" s="62" t="s">
        <v>76</v>
      </c>
      <c r="F32" s="66">
        <v>8.3</v>
      </c>
      <c r="G32" s="66">
        <v>8.1</v>
      </c>
    </row>
    <row r="33" spans="1:7" s="7" customFormat="1" ht="24">
      <c r="A33" s="72" t="s">
        <v>52</v>
      </c>
      <c r="B33" s="62" t="s">
        <v>8</v>
      </c>
      <c r="C33" s="62" t="s">
        <v>11</v>
      </c>
      <c r="D33" s="132">
        <v>9900051180</v>
      </c>
      <c r="E33" s="71"/>
      <c r="F33" s="66">
        <f>F35+F34</f>
        <v>371.79999999999995</v>
      </c>
      <c r="G33" s="66">
        <f>G35+G34</f>
        <v>371.79999999999995</v>
      </c>
    </row>
    <row r="34" spans="1:7" s="7" customFormat="1" ht="48">
      <c r="A34" s="73" t="s">
        <v>71</v>
      </c>
      <c r="B34" s="62" t="s">
        <v>8</v>
      </c>
      <c r="C34" s="62" t="s">
        <v>11</v>
      </c>
      <c r="D34" s="132">
        <v>9900051180</v>
      </c>
      <c r="E34" s="62" t="s">
        <v>72</v>
      </c>
      <c r="F34" s="66">
        <v>315.4</v>
      </c>
      <c r="G34" s="66">
        <v>315.4</v>
      </c>
    </row>
    <row r="35" spans="1:7" s="7" customFormat="1" ht="24">
      <c r="A35" s="73" t="s">
        <v>110</v>
      </c>
      <c r="B35" s="62" t="s">
        <v>8</v>
      </c>
      <c r="C35" s="62" t="s">
        <v>11</v>
      </c>
      <c r="D35" s="132">
        <v>9900051180</v>
      </c>
      <c r="E35" s="62" t="s">
        <v>74</v>
      </c>
      <c r="F35" s="66">
        <v>56.4</v>
      </c>
      <c r="G35" s="66">
        <v>56.4</v>
      </c>
    </row>
    <row r="36" spans="1:7" s="7" customFormat="1" ht="24">
      <c r="A36" s="70" t="s">
        <v>80</v>
      </c>
      <c r="B36" s="62" t="s">
        <v>8</v>
      </c>
      <c r="C36" s="62" t="s">
        <v>11</v>
      </c>
      <c r="D36" s="132">
        <v>9900059300</v>
      </c>
      <c r="E36" s="71"/>
      <c r="F36" s="66">
        <f>F37+F38</f>
        <v>30.9</v>
      </c>
      <c r="G36" s="66">
        <f>G37+G38</f>
        <v>30.9</v>
      </c>
    </row>
    <row r="37" spans="1:7" s="7" customFormat="1" ht="54.75" customHeight="1">
      <c r="A37" s="73" t="s">
        <v>71</v>
      </c>
      <c r="B37" s="62" t="s">
        <v>8</v>
      </c>
      <c r="C37" s="62" t="s">
        <v>11</v>
      </c>
      <c r="D37" s="132">
        <v>9900059300</v>
      </c>
      <c r="E37" s="62" t="s">
        <v>72</v>
      </c>
      <c r="F37" s="66">
        <v>24.14</v>
      </c>
      <c r="G37" s="66">
        <v>24.14</v>
      </c>
    </row>
    <row r="38" spans="1:7" s="7" customFormat="1" ht="24">
      <c r="A38" s="73" t="s">
        <v>110</v>
      </c>
      <c r="B38" s="62" t="s">
        <v>8</v>
      </c>
      <c r="C38" s="62" t="s">
        <v>11</v>
      </c>
      <c r="D38" s="132">
        <v>9900059300</v>
      </c>
      <c r="E38" s="62" t="s">
        <v>74</v>
      </c>
      <c r="F38" s="66">
        <v>6.76</v>
      </c>
      <c r="G38" s="66">
        <v>6.76</v>
      </c>
    </row>
    <row r="39" spans="1:7" s="7" customFormat="1" ht="64.5" customHeight="1">
      <c r="A39" s="139" t="s">
        <v>171</v>
      </c>
      <c r="B39" s="62" t="s">
        <v>8</v>
      </c>
      <c r="C39" s="62" t="s">
        <v>11</v>
      </c>
      <c r="D39" s="132">
        <v>9900073150</v>
      </c>
      <c r="E39" s="62"/>
      <c r="F39" s="74">
        <f>F40+F41</f>
        <v>20.92</v>
      </c>
      <c r="G39" s="74">
        <f>G40+G41</f>
        <v>20.92</v>
      </c>
    </row>
    <row r="40" spans="1:7" s="7" customFormat="1" ht="55.5" customHeight="1">
      <c r="A40" s="65" t="s">
        <v>71</v>
      </c>
      <c r="B40" s="62" t="s">
        <v>8</v>
      </c>
      <c r="C40" s="62" t="s">
        <v>11</v>
      </c>
      <c r="D40" s="132">
        <v>9900073150</v>
      </c>
      <c r="E40" s="62" t="s">
        <v>72</v>
      </c>
      <c r="F40" s="74">
        <v>14.92</v>
      </c>
      <c r="G40" s="74">
        <v>14.92</v>
      </c>
    </row>
    <row r="41" spans="1:7" s="7" customFormat="1" ht="24">
      <c r="A41" s="65" t="s">
        <v>110</v>
      </c>
      <c r="B41" s="62" t="s">
        <v>8</v>
      </c>
      <c r="C41" s="62" t="s">
        <v>11</v>
      </c>
      <c r="D41" s="132">
        <v>9900073150</v>
      </c>
      <c r="E41" s="62" t="s">
        <v>74</v>
      </c>
      <c r="F41" s="74">
        <v>6</v>
      </c>
      <c r="G41" s="74">
        <v>6</v>
      </c>
    </row>
    <row r="42" spans="1:7" s="7" customFormat="1" ht="17.25" customHeight="1">
      <c r="A42" s="67" t="s">
        <v>34</v>
      </c>
      <c r="B42" s="68" t="s">
        <v>8</v>
      </c>
      <c r="C42" s="68" t="s">
        <v>50</v>
      </c>
      <c r="D42" s="60"/>
      <c r="E42" s="68"/>
      <c r="F42" s="69">
        <f>F43</f>
        <v>122.3</v>
      </c>
      <c r="G42" s="69">
        <f>G43</f>
        <v>112.3</v>
      </c>
    </row>
    <row r="43" spans="1:7" s="7" customFormat="1" ht="17.25" customHeight="1">
      <c r="A43" s="61" t="s">
        <v>70</v>
      </c>
      <c r="B43" s="62" t="s">
        <v>8</v>
      </c>
      <c r="C43" s="62" t="s">
        <v>50</v>
      </c>
      <c r="D43" s="132">
        <v>9900000000</v>
      </c>
      <c r="E43" s="62"/>
      <c r="F43" s="64">
        <f>F49+F51+F44+F47</f>
        <v>122.3</v>
      </c>
      <c r="G43" s="64">
        <f>G49+G51+G44+G47</f>
        <v>112.3</v>
      </c>
    </row>
    <row r="44" spans="1:7" s="7" customFormat="1" ht="17.25" customHeight="1">
      <c r="A44" s="61" t="s">
        <v>64</v>
      </c>
      <c r="B44" s="71" t="s">
        <v>8</v>
      </c>
      <c r="C44" s="71" t="s">
        <v>50</v>
      </c>
      <c r="D44" s="132">
        <v>9900009230</v>
      </c>
      <c r="E44" s="62"/>
      <c r="F44" s="66">
        <f>F46+F45</f>
        <v>18</v>
      </c>
      <c r="G44" s="66">
        <f>G46+G45</f>
        <v>18</v>
      </c>
    </row>
    <row r="45" spans="1:7" s="7" customFormat="1" ht="27.75" customHeight="1">
      <c r="A45" s="65" t="s">
        <v>110</v>
      </c>
      <c r="B45" s="71" t="s">
        <v>8</v>
      </c>
      <c r="C45" s="71" t="s">
        <v>50</v>
      </c>
      <c r="D45" s="132">
        <v>9900009230</v>
      </c>
      <c r="E45" s="62" t="s">
        <v>74</v>
      </c>
      <c r="F45" s="66">
        <v>10</v>
      </c>
      <c r="G45" s="66">
        <v>10</v>
      </c>
    </row>
    <row r="46" spans="1:7" s="7" customFormat="1" ht="17.25" customHeight="1">
      <c r="A46" s="65" t="s">
        <v>75</v>
      </c>
      <c r="B46" s="71" t="s">
        <v>8</v>
      </c>
      <c r="C46" s="71" t="s">
        <v>50</v>
      </c>
      <c r="D46" s="132">
        <v>9900009230</v>
      </c>
      <c r="E46" s="62" t="s">
        <v>76</v>
      </c>
      <c r="F46" s="66">
        <v>8</v>
      </c>
      <c r="G46" s="66">
        <v>8</v>
      </c>
    </row>
    <row r="47" spans="1:7" s="7" customFormat="1" ht="30" customHeight="1">
      <c r="A47" s="76" t="s">
        <v>132</v>
      </c>
      <c r="B47" s="71" t="s">
        <v>8</v>
      </c>
      <c r="C47" s="71" t="s">
        <v>50</v>
      </c>
      <c r="D47" s="132">
        <v>9900009240</v>
      </c>
      <c r="E47" s="62"/>
      <c r="F47" s="66">
        <f>F48</f>
        <v>80</v>
      </c>
      <c r="G47" s="66">
        <f>G48</f>
        <v>70</v>
      </c>
    </row>
    <row r="48" spans="1:7" s="7" customFormat="1" ht="23.25" customHeight="1">
      <c r="A48" s="65" t="s">
        <v>123</v>
      </c>
      <c r="B48" s="71" t="s">
        <v>8</v>
      </c>
      <c r="C48" s="71" t="s">
        <v>50</v>
      </c>
      <c r="D48" s="132">
        <v>9900009240</v>
      </c>
      <c r="E48" s="62" t="s">
        <v>74</v>
      </c>
      <c r="F48" s="66">
        <v>80</v>
      </c>
      <c r="G48" s="66">
        <v>70</v>
      </c>
    </row>
    <row r="49" spans="1:7" s="7" customFormat="1" ht="48">
      <c r="A49" s="77" t="s">
        <v>83</v>
      </c>
      <c r="B49" s="71" t="s">
        <v>8</v>
      </c>
      <c r="C49" s="71" t="s">
        <v>50</v>
      </c>
      <c r="D49" s="132">
        <v>9900024030</v>
      </c>
      <c r="E49" s="71"/>
      <c r="F49" s="66">
        <f>F50</f>
        <v>9.6</v>
      </c>
      <c r="G49" s="66">
        <f>G50</f>
        <v>9.6</v>
      </c>
    </row>
    <row r="50" spans="1:7" s="7" customFormat="1" ht="16.5" customHeight="1">
      <c r="A50" s="78" t="s">
        <v>30</v>
      </c>
      <c r="B50" s="71" t="s">
        <v>8</v>
      </c>
      <c r="C50" s="71" t="s">
        <v>50</v>
      </c>
      <c r="D50" s="132">
        <v>9900024030</v>
      </c>
      <c r="E50" s="71" t="s">
        <v>77</v>
      </c>
      <c r="F50" s="66">
        <v>9.6</v>
      </c>
      <c r="G50" s="66">
        <v>9.6</v>
      </c>
    </row>
    <row r="51" spans="1:7" s="7" customFormat="1" ht="60">
      <c r="A51" s="77" t="s">
        <v>86</v>
      </c>
      <c r="B51" s="71" t="s">
        <v>8</v>
      </c>
      <c r="C51" s="71" t="s">
        <v>50</v>
      </c>
      <c r="D51" s="132">
        <v>9900024040</v>
      </c>
      <c r="E51" s="71"/>
      <c r="F51" s="66">
        <f>F52</f>
        <v>14.7</v>
      </c>
      <c r="G51" s="66">
        <f>G52</f>
        <v>14.7</v>
      </c>
    </row>
    <row r="52" spans="1:7" s="7" customFormat="1" ht="15.75" customHeight="1">
      <c r="A52" s="78" t="s">
        <v>30</v>
      </c>
      <c r="B52" s="71" t="s">
        <v>8</v>
      </c>
      <c r="C52" s="71" t="s">
        <v>50</v>
      </c>
      <c r="D52" s="132">
        <v>9900024040</v>
      </c>
      <c r="E52" s="71" t="s">
        <v>77</v>
      </c>
      <c r="F52" s="66">
        <v>14.7</v>
      </c>
      <c r="G52" s="66">
        <v>14.7</v>
      </c>
    </row>
    <row r="53" spans="1:7" s="7" customFormat="1" ht="24">
      <c r="A53" s="67" t="s">
        <v>124</v>
      </c>
      <c r="B53" s="68" t="s">
        <v>17</v>
      </c>
      <c r="C53" s="68" t="s">
        <v>31</v>
      </c>
      <c r="D53" s="60"/>
      <c r="E53" s="59"/>
      <c r="F53" s="69">
        <f aca="true" t="shared" si="1" ref="F53:G58">F54</f>
        <v>30.3</v>
      </c>
      <c r="G53" s="69">
        <f t="shared" si="1"/>
        <v>0.3</v>
      </c>
    </row>
    <row r="54" spans="1:7" s="7" customFormat="1" ht="24">
      <c r="A54" s="67" t="s">
        <v>125</v>
      </c>
      <c r="B54" s="68" t="s">
        <v>17</v>
      </c>
      <c r="C54" s="68" t="s">
        <v>126</v>
      </c>
      <c r="D54" s="60"/>
      <c r="E54" s="59"/>
      <c r="F54" s="69">
        <f>F57+F55</f>
        <v>30.3</v>
      </c>
      <c r="G54" s="69">
        <f>G57+G55</f>
        <v>0.3</v>
      </c>
    </row>
    <row r="55" spans="1:7" s="7" customFormat="1" ht="36">
      <c r="A55" s="79" t="s">
        <v>173</v>
      </c>
      <c r="B55" s="71" t="s">
        <v>17</v>
      </c>
      <c r="C55" s="71" t="s">
        <v>126</v>
      </c>
      <c r="D55" s="132">
        <v>100000000</v>
      </c>
      <c r="E55" s="59"/>
      <c r="F55" s="66">
        <f>F56</f>
        <v>30</v>
      </c>
      <c r="G55" s="66">
        <f>G56</f>
        <v>0</v>
      </c>
    </row>
    <row r="56" spans="1:7" s="7" customFormat="1" ht="24">
      <c r="A56" s="65" t="s">
        <v>123</v>
      </c>
      <c r="B56" s="71" t="s">
        <v>17</v>
      </c>
      <c r="C56" s="71" t="s">
        <v>126</v>
      </c>
      <c r="D56" s="132">
        <v>100000000</v>
      </c>
      <c r="E56" s="62" t="s">
        <v>74</v>
      </c>
      <c r="F56" s="66">
        <v>30</v>
      </c>
      <c r="G56" s="66">
        <v>0</v>
      </c>
    </row>
    <row r="57" spans="1:7" s="7" customFormat="1" ht="17.25" customHeight="1">
      <c r="A57" s="76" t="s">
        <v>70</v>
      </c>
      <c r="B57" s="71" t="s">
        <v>17</v>
      </c>
      <c r="C57" s="71" t="s">
        <v>126</v>
      </c>
      <c r="D57" s="132">
        <v>9900000000</v>
      </c>
      <c r="E57" s="62"/>
      <c r="F57" s="66">
        <f t="shared" si="1"/>
        <v>0.3</v>
      </c>
      <c r="G57" s="66">
        <f t="shared" si="1"/>
        <v>0.3</v>
      </c>
    </row>
    <row r="58" spans="1:7" s="7" customFormat="1" ht="50.25" customHeight="1">
      <c r="A58" s="135" t="s">
        <v>127</v>
      </c>
      <c r="B58" s="71" t="s">
        <v>17</v>
      </c>
      <c r="C58" s="71" t="s">
        <v>126</v>
      </c>
      <c r="D58" s="132">
        <v>9900024070</v>
      </c>
      <c r="E58" s="62"/>
      <c r="F58" s="66">
        <f t="shared" si="1"/>
        <v>0.3</v>
      </c>
      <c r="G58" s="66">
        <f t="shared" si="1"/>
        <v>0.3</v>
      </c>
    </row>
    <row r="59" spans="1:7" s="7" customFormat="1" ht="18" customHeight="1">
      <c r="A59" s="78" t="s">
        <v>30</v>
      </c>
      <c r="B59" s="71" t="s">
        <v>17</v>
      </c>
      <c r="C59" s="71" t="s">
        <v>126</v>
      </c>
      <c r="D59" s="132">
        <v>9900024070</v>
      </c>
      <c r="E59" s="62" t="s">
        <v>77</v>
      </c>
      <c r="F59" s="66">
        <v>0.3</v>
      </c>
      <c r="G59" s="66">
        <v>0.3</v>
      </c>
    </row>
    <row r="60" spans="1:7" s="7" customFormat="1" ht="15" customHeight="1">
      <c r="A60" s="67" t="s">
        <v>6</v>
      </c>
      <c r="B60" s="68" t="s">
        <v>10</v>
      </c>
      <c r="C60" s="68" t="s">
        <v>31</v>
      </c>
      <c r="D60" s="63"/>
      <c r="E60" s="71"/>
      <c r="F60" s="69">
        <f>F65+F71+F61</f>
        <v>535.94</v>
      </c>
      <c r="G60" s="69">
        <f>G65+G71+G61</f>
        <v>520.94</v>
      </c>
    </row>
    <row r="61" spans="1:7" s="7" customFormat="1" ht="15" customHeight="1">
      <c r="A61" s="133" t="s">
        <v>130</v>
      </c>
      <c r="B61" s="68" t="s">
        <v>10</v>
      </c>
      <c r="C61" s="68" t="s">
        <v>8</v>
      </c>
      <c r="D61" s="63"/>
      <c r="E61" s="71"/>
      <c r="F61" s="69">
        <f aca="true" t="shared" si="2" ref="F61:G63">F62</f>
        <v>80</v>
      </c>
      <c r="G61" s="69">
        <f t="shared" si="2"/>
        <v>80</v>
      </c>
    </row>
    <row r="62" spans="1:7" s="7" customFormat="1" ht="15" customHeight="1">
      <c r="A62" s="76" t="s">
        <v>70</v>
      </c>
      <c r="B62" s="71" t="s">
        <v>10</v>
      </c>
      <c r="C62" s="71" t="s">
        <v>8</v>
      </c>
      <c r="D62" s="132">
        <v>9900000000</v>
      </c>
      <c r="E62" s="71"/>
      <c r="F62" s="66">
        <f t="shared" si="2"/>
        <v>80</v>
      </c>
      <c r="G62" s="66">
        <f t="shared" si="2"/>
        <v>80</v>
      </c>
    </row>
    <row r="63" spans="1:7" s="7" customFormat="1" ht="36.75" customHeight="1">
      <c r="A63" s="72" t="s">
        <v>131</v>
      </c>
      <c r="B63" s="71" t="s">
        <v>10</v>
      </c>
      <c r="C63" s="71" t="s">
        <v>8</v>
      </c>
      <c r="D63" s="132">
        <v>9900009260</v>
      </c>
      <c r="E63" s="71"/>
      <c r="F63" s="66">
        <f t="shared" si="2"/>
        <v>80</v>
      </c>
      <c r="G63" s="66">
        <f t="shared" si="2"/>
        <v>80</v>
      </c>
    </row>
    <row r="64" spans="1:7" s="7" customFormat="1" ht="29.25" customHeight="1">
      <c r="A64" s="65" t="s">
        <v>123</v>
      </c>
      <c r="B64" s="71" t="s">
        <v>10</v>
      </c>
      <c r="C64" s="71" t="s">
        <v>8</v>
      </c>
      <c r="D64" s="132">
        <v>9900009260</v>
      </c>
      <c r="E64" s="71" t="s">
        <v>74</v>
      </c>
      <c r="F64" s="66">
        <v>80</v>
      </c>
      <c r="G64" s="66">
        <v>80</v>
      </c>
    </row>
    <row r="65" spans="1:7" s="7" customFormat="1" ht="18" customHeight="1">
      <c r="A65" s="67" t="s">
        <v>21</v>
      </c>
      <c r="B65" s="68" t="s">
        <v>10</v>
      </c>
      <c r="C65" s="68" t="s">
        <v>17</v>
      </c>
      <c r="D65" s="60"/>
      <c r="E65" s="68"/>
      <c r="F65" s="69">
        <f>F69+F66</f>
        <v>318.34000000000003</v>
      </c>
      <c r="G65" s="69">
        <f>G69+G66</f>
        <v>303.34000000000003</v>
      </c>
    </row>
    <row r="66" spans="1:7" s="7" customFormat="1" ht="40.5" customHeight="1">
      <c r="A66" s="79" t="s">
        <v>174</v>
      </c>
      <c r="B66" s="71" t="s">
        <v>10</v>
      </c>
      <c r="C66" s="71" t="s">
        <v>17</v>
      </c>
      <c r="D66" s="132">
        <v>200000000</v>
      </c>
      <c r="E66" s="71"/>
      <c r="F66" s="66">
        <f>F67</f>
        <v>170.1</v>
      </c>
      <c r="G66" s="66">
        <f>G67</f>
        <v>170.1</v>
      </c>
    </row>
    <row r="67" spans="1:7" s="7" customFormat="1" ht="32.25" customHeight="1">
      <c r="A67" s="154" t="s">
        <v>175</v>
      </c>
      <c r="B67" s="71" t="s">
        <v>10</v>
      </c>
      <c r="C67" s="71" t="s">
        <v>17</v>
      </c>
      <c r="D67" s="132" t="s">
        <v>187</v>
      </c>
      <c r="E67" s="71"/>
      <c r="F67" s="66">
        <f>F68</f>
        <v>170.1</v>
      </c>
      <c r="G67" s="66">
        <f>G68</f>
        <v>170.1</v>
      </c>
    </row>
    <row r="68" spans="1:7" s="7" customFormat="1" ht="27.75" customHeight="1">
      <c r="A68" s="65" t="s">
        <v>123</v>
      </c>
      <c r="B68" s="71" t="s">
        <v>10</v>
      </c>
      <c r="C68" s="71" t="s">
        <v>17</v>
      </c>
      <c r="D68" s="132" t="s">
        <v>187</v>
      </c>
      <c r="E68" s="71" t="s">
        <v>74</v>
      </c>
      <c r="F68" s="66">
        <v>170.1</v>
      </c>
      <c r="G68" s="66">
        <v>170.1</v>
      </c>
    </row>
    <row r="69" spans="1:7" s="16" customFormat="1" ht="38.25" customHeight="1">
      <c r="A69" s="79" t="s">
        <v>188</v>
      </c>
      <c r="B69" s="71" t="s">
        <v>10</v>
      </c>
      <c r="C69" s="71" t="s">
        <v>17</v>
      </c>
      <c r="D69" s="132">
        <v>400000000</v>
      </c>
      <c r="E69" s="71"/>
      <c r="F69" s="66">
        <f>F70</f>
        <v>148.24</v>
      </c>
      <c r="G69" s="66">
        <f>G70</f>
        <v>133.24</v>
      </c>
    </row>
    <row r="70" spans="1:7" s="7" customFormat="1" ht="27" customHeight="1">
      <c r="A70" s="65" t="s">
        <v>123</v>
      </c>
      <c r="B70" s="71" t="s">
        <v>10</v>
      </c>
      <c r="C70" s="71" t="s">
        <v>17</v>
      </c>
      <c r="D70" s="132">
        <v>400000000</v>
      </c>
      <c r="E70" s="71" t="s">
        <v>74</v>
      </c>
      <c r="F70" s="66">
        <v>148.24</v>
      </c>
      <c r="G70" s="66">
        <v>133.24</v>
      </c>
    </row>
    <row r="71" spans="1:7" s="7" customFormat="1" ht="14.25" customHeight="1">
      <c r="A71" s="57" t="s">
        <v>51</v>
      </c>
      <c r="B71" s="83" t="s">
        <v>10</v>
      </c>
      <c r="C71" s="83" t="s">
        <v>10</v>
      </c>
      <c r="D71" s="84"/>
      <c r="E71" s="81"/>
      <c r="F71" s="85">
        <f aca="true" t="shared" si="3" ref="F71:G73">F72</f>
        <v>137.6</v>
      </c>
      <c r="G71" s="85">
        <f t="shared" si="3"/>
        <v>137.6</v>
      </c>
    </row>
    <row r="72" spans="1:7" s="7" customFormat="1" ht="14.25" customHeight="1">
      <c r="A72" s="61" t="s">
        <v>70</v>
      </c>
      <c r="B72" s="81" t="s">
        <v>10</v>
      </c>
      <c r="C72" s="81" t="s">
        <v>10</v>
      </c>
      <c r="D72" s="132">
        <v>9900000000</v>
      </c>
      <c r="E72" s="81"/>
      <c r="F72" s="82">
        <f t="shared" si="3"/>
        <v>137.6</v>
      </c>
      <c r="G72" s="82">
        <f t="shared" si="3"/>
        <v>137.6</v>
      </c>
    </row>
    <row r="73" spans="1:7" s="7" customFormat="1" ht="60">
      <c r="A73" s="86" t="s">
        <v>84</v>
      </c>
      <c r="B73" s="81" t="s">
        <v>10</v>
      </c>
      <c r="C73" s="81" t="s">
        <v>10</v>
      </c>
      <c r="D73" s="132">
        <v>9900024020</v>
      </c>
      <c r="E73" s="81"/>
      <c r="F73" s="82">
        <f t="shared" si="3"/>
        <v>137.6</v>
      </c>
      <c r="G73" s="82">
        <f t="shared" si="3"/>
        <v>137.6</v>
      </c>
    </row>
    <row r="74" spans="1:7" s="7" customFormat="1" ht="15.75" customHeight="1">
      <c r="A74" s="87" t="s">
        <v>30</v>
      </c>
      <c r="B74" s="81" t="s">
        <v>10</v>
      </c>
      <c r="C74" s="81" t="s">
        <v>10</v>
      </c>
      <c r="D74" s="132">
        <v>9900024020</v>
      </c>
      <c r="E74" s="81" t="s">
        <v>77</v>
      </c>
      <c r="F74" s="82">
        <v>137.6</v>
      </c>
      <c r="G74" s="82">
        <v>137.6</v>
      </c>
    </row>
    <row r="75" spans="1:7" s="7" customFormat="1" ht="15.75" customHeight="1">
      <c r="A75" s="88" t="s">
        <v>62</v>
      </c>
      <c r="B75" s="83" t="s">
        <v>54</v>
      </c>
      <c r="C75" s="83" t="s">
        <v>31</v>
      </c>
      <c r="D75" s="63"/>
      <c r="E75" s="81"/>
      <c r="F75" s="85">
        <f aca="true" t="shared" si="4" ref="F75:G78">F76</f>
        <v>5</v>
      </c>
      <c r="G75" s="85">
        <f t="shared" si="4"/>
        <v>5</v>
      </c>
    </row>
    <row r="76" spans="1:7" s="7" customFormat="1" ht="15.75" customHeight="1">
      <c r="A76" s="88" t="s">
        <v>55</v>
      </c>
      <c r="B76" s="83" t="s">
        <v>54</v>
      </c>
      <c r="C76" s="83" t="s">
        <v>8</v>
      </c>
      <c r="D76" s="63"/>
      <c r="E76" s="81"/>
      <c r="F76" s="85">
        <f t="shared" si="4"/>
        <v>5</v>
      </c>
      <c r="G76" s="85">
        <f t="shared" si="4"/>
        <v>5</v>
      </c>
    </row>
    <row r="77" spans="1:7" s="7" customFormat="1" ht="15.75" customHeight="1">
      <c r="A77" s="61" t="s">
        <v>70</v>
      </c>
      <c r="B77" s="81" t="s">
        <v>54</v>
      </c>
      <c r="C77" s="81" t="s">
        <v>8</v>
      </c>
      <c r="D77" s="132">
        <v>9900000000</v>
      </c>
      <c r="E77" s="81"/>
      <c r="F77" s="82">
        <f t="shared" si="4"/>
        <v>5</v>
      </c>
      <c r="G77" s="82">
        <f t="shared" si="4"/>
        <v>5</v>
      </c>
    </row>
    <row r="78" spans="1:7" s="7" customFormat="1" ht="15.75" customHeight="1">
      <c r="A78" s="80" t="s">
        <v>81</v>
      </c>
      <c r="B78" s="81" t="s">
        <v>54</v>
      </c>
      <c r="C78" s="81" t="s">
        <v>8</v>
      </c>
      <c r="D78" s="132">
        <v>9900099010</v>
      </c>
      <c r="E78" s="81"/>
      <c r="F78" s="82">
        <f t="shared" si="4"/>
        <v>5</v>
      </c>
      <c r="G78" s="82">
        <f t="shared" si="4"/>
        <v>5</v>
      </c>
    </row>
    <row r="79" spans="1:7" s="7" customFormat="1" ht="27.75" customHeight="1">
      <c r="A79" s="65" t="s">
        <v>110</v>
      </c>
      <c r="B79" s="81" t="s">
        <v>54</v>
      </c>
      <c r="C79" s="81" t="s">
        <v>8</v>
      </c>
      <c r="D79" s="132">
        <v>9900099010</v>
      </c>
      <c r="E79" s="81" t="s">
        <v>74</v>
      </c>
      <c r="F79" s="82">
        <v>5</v>
      </c>
      <c r="G79" s="82">
        <v>5</v>
      </c>
    </row>
    <row r="80" spans="1:7" s="7" customFormat="1" ht="15" customHeight="1">
      <c r="A80" s="89" t="s">
        <v>7</v>
      </c>
      <c r="B80" s="83" t="s">
        <v>16</v>
      </c>
      <c r="C80" s="83" t="s">
        <v>31</v>
      </c>
      <c r="D80" s="90"/>
      <c r="E80" s="91"/>
      <c r="F80" s="92">
        <f aca="true" t="shared" si="5" ref="F80:G83">F81</f>
        <v>402.63</v>
      </c>
      <c r="G80" s="92">
        <f t="shared" si="5"/>
        <v>402.63</v>
      </c>
    </row>
    <row r="81" spans="1:7" ht="15" customHeight="1">
      <c r="A81" s="89" t="s">
        <v>18</v>
      </c>
      <c r="B81" s="93">
        <v>10</v>
      </c>
      <c r="C81" s="93" t="s">
        <v>8</v>
      </c>
      <c r="D81" s="94"/>
      <c r="E81" s="93"/>
      <c r="F81" s="92">
        <f t="shared" si="5"/>
        <v>402.63</v>
      </c>
      <c r="G81" s="92">
        <f t="shared" si="5"/>
        <v>402.63</v>
      </c>
    </row>
    <row r="82" spans="1:7" ht="15" customHeight="1">
      <c r="A82" s="61" t="s">
        <v>70</v>
      </c>
      <c r="B82" s="95">
        <v>10</v>
      </c>
      <c r="C82" s="95" t="s">
        <v>8</v>
      </c>
      <c r="D82" s="132">
        <v>9900000000</v>
      </c>
      <c r="E82" s="95"/>
      <c r="F82" s="96">
        <f t="shared" si="5"/>
        <v>402.63</v>
      </c>
      <c r="G82" s="96">
        <f t="shared" si="5"/>
        <v>402.63</v>
      </c>
    </row>
    <row r="83" spans="1:7" ht="36">
      <c r="A83" s="97" t="s">
        <v>79</v>
      </c>
      <c r="B83" s="95" t="s">
        <v>16</v>
      </c>
      <c r="C83" s="95" t="s">
        <v>8</v>
      </c>
      <c r="D83" s="136">
        <v>9900010490</v>
      </c>
      <c r="E83" s="95"/>
      <c r="F83" s="96">
        <f t="shared" si="5"/>
        <v>402.63</v>
      </c>
      <c r="G83" s="96">
        <f t="shared" si="5"/>
        <v>402.63</v>
      </c>
    </row>
    <row r="84" spans="1:7" ht="12.75">
      <c r="A84" s="98" t="s">
        <v>78</v>
      </c>
      <c r="B84" s="95" t="s">
        <v>16</v>
      </c>
      <c r="C84" s="95" t="s">
        <v>8</v>
      </c>
      <c r="D84" s="136">
        <v>9900010490</v>
      </c>
      <c r="E84" s="95">
        <v>300</v>
      </c>
      <c r="F84" s="96">
        <v>402.63</v>
      </c>
      <c r="G84" s="96">
        <v>402.63</v>
      </c>
    </row>
    <row r="85" spans="1:7" ht="16.5" customHeight="1">
      <c r="A85" s="99" t="s">
        <v>56</v>
      </c>
      <c r="B85" s="68" t="s">
        <v>53</v>
      </c>
      <c r="C85" s="68" t="s">
        <v>31</v>
      </c>
      <c r="D85" s="100"/>
      <c r="E85" s="68"/>
      <c r="F85" s="101">
        <f aca="true" t="shared" si="6" ref="F85:G88">F86</f>
        <v>5</v>
      </c>
      <c r="G85" s="101">
        <f t="shared" si="6"/>
        <v>5</v>
      </c>
    </row>
    <row r="86" spans="1:7" ht="16.5" customHeight="1">
      <c r="A86" s="99" t="s">
        <v>65</v>
      </c>
      <c r="B86" s="68" t="s">
        <v>53</v>
      </c>
      <c r="C86" s="68" t="s">
        <v>9</v>
      </c>
      <c r="D86" s="100"/>
      <c r="E86" s="68"/>
      <c r="F86" s="101">
        <f t="shared" si="6"/>
        <v>5</v>
      </c>
      <c r="G86" s="101">
        <f t="shared" si="6"/>
        <v>5</v>
      </c>
    </row>
    <row r="87" spans="1:7" ht="16.5" customHeight="1">
      <c r="A87" s="61" t="s">
        <v>70</v>
      </c>
      <c r="B87" s="71" t="s">
        <v>53</v>
      </c>
      <c r="C87" s="71" t="s">
        <v>9</v>
      </c>
      <c r="D87" s="132">
        <v>9900000000</v>
      </c>
      <c r="E87" s="71"/>
      <c r="F87" s="102">
        <f t="shared" si="6"/>
        <v>5</v>
      </c>
      <c r="G87" s="102">
        <f t="shared" si="6"/>
        <v>5</v>
      </c>
    </row>
    <row r="88" spans="1:7" ht="24">
      <c r="A88" s="79" t="s">
        <v>82</v>
      </c>
      <c r="B88" s="71" t="s">
        <v>53</v>
      </c>
      <c r="C88" s="71" t="s">
        <v>9</v>
      </c>
      <c r="D88" s="132">
        <v>9900099020</v>
      </c>
      <c r="E88" s="71"/>
      <c r="F88" s="102">
        <f t="shared" si="6"/>
        <v>5</v>
      </c>
      <c r="G88" s="102">
        <f t="shared" si="6"/>
        <v>5</v>
      </c>
    </row>
    <row r="89" spans="1:7" ht="24">
      <c r="A89" s="65" t="s">
        <v>110</v>
      </c>
      <c r="B89" s="71" t="s">
        <v>53</v>
      </c>
      <c r="C89" s="71" t="s">
        <v>9</v>
      </c>
      <c r="D89" s="132">
        <v>9900099020</v>
      </c>
      <c r="E89" s="71" t="s">
        <v>74</v>
      </c>
      <c r="F89" s="102">
        <v>5</v>
      </c>
      <c r="G89" s="102">
        <v>5</v>
      </c>
    </row>
    <row r="90" spans="1:7" ht="13.5" customHeight="1">
      <c r="A90" s="103" t="s">
        <v>66</v>
      </c>
      <c r="B90" s="104">
        <v>99</v>
      </c>
      <c r="C90" s="105" t="s">
        <v>31</v>
      </c>
      <c r="D90" s="104"/>
      <c r="E90" s="104"/>
      <c r="F90" s="106">
        <f>F91</f>
        <v>170</v>
      </c>
      <c r="G90" s="106">
        <f>G91</f>
        <v>348</v>
      </c>
    </row>
    <row r="91" spans="1:7" ht="13.5" customHeight="1">
      <c r="A91" s="103" t="s">
        <v>66</v>
      </c>
      <c r="B91" s="104">
        <v>99</v>
      </c>
      <c r="C91" s="104">
        <v>99</v>
      </c>
      <c r="D91" s="104"/>
      <c r="E91" s="104"/>
      <c r="F91" s="106">
        <f>F92</f>
        <v>170</v>
      </c>
      <c r="G91" s="106">
        <f>G92</f>
        <v>348</v>
      </c>
    </row>
    <row r="92" spans="1:7" ht="13.5" customHeight="1">
      <c r="A92" s="107" t="s">
        <v>66</v>
      </c>
      <c r="B92" s="108">
        <v>99</v>
      </c>
      <c r="C92" s="108">
        <v>99</v>
      </c>
      <c r="D92" s="132">
        <v>9900099990</v>
      </c>
      <c r="E92" s="108">
        <v>800</v>
      </c>
      <c r="F92" s="109">
        <v>170</v>
      </c>
      <c r="G92" s="109">
        <v>348</v>
      </c>
    </row>
  </sheetData>
  <sheetProtection/>
  <mergeCells count="18">
    <mergeCell ref="A1:G1"/>
    <mergeCell ref="A2:G2"/>
    <mergeCell ref="A4:G4"/>
    <mergeCell ref="A5:G5"/>
    <mergeCell ref="A6:G6"/>
    <mergeCell ref="A13:G13"/>
    <mergeCell ref="A8:G8"/>
    <mergeCell ref="A9:G9"/>
    <mergeCell ref="A10:G10"/>
    <mergeCell ref="A11:G11"/>
    <mergeCell ref="A3:G3"/>
    <mergeCell ref="D15:F15"/>
    <mergeCell ref="A16:A17"/>
    <mergeCell ref="B16:B17"/>
    <mergeCell ref="C16:C17"/>
    <mergeCell ref="D16:D17"/>
    <mergeCell ref="E16:E17"/>
    <mergeCell ref="F16:G16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8" r:id="rId1"/>
  <rowBreaks count="2" manualBreakCount="2">
    <brk id="39" max="7" man="1"/>
    <brk id="7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SheetLayoutView="100" zoomScalePageLayoutView="0" workbookViewId="0" topLeftCell="A64">
      <selection activeCell="M23" sqref="M23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125" style="0" customWidth="1"/>
    <col min="6" max="6" width="3.875" style="0" customWidth="1"/>
    <col min="7" max="7" width="9.25390625" style="0" customWidth="1"/>
    <col min="8" max="8" width="2.125" style="0" customWidth="1"/>
  </cols>
  <sheetData>
    <row r="1" spans="1:7" s="3" customFormat="1" ht="11.25">
      <c r="A1" s="158" t="s">
        <v>15</v>
      </c>
      <c r="B1" s="158"/>
      <c r="C1" s="158"/>
      <c r="D1" s="158"/>
      <c r="E1" s="158"/>
      <c r="F1" s="158"/>
      <c r="G1" s="158"/>
    </row>
    <row r="2" spans="1:7" s="3" customFormat="1" ht="11.25">
      <c r="A2" s="158" t="s">
        <v>25</v>
      </c>
      <c r="B2" s="158"/>
      <c r="C2" s="158"/>
      <c r="D2" s="158"/>
      <c r="E2" s="158"/>
      <c r="F2" s="158"/>
      <c r="G2" s="158"/>
    </row>
    <row r="3" spans="1:7" s="3" customFormat="1" ht="11.25">
      <c r="A3" s="158" t="s">
        <v>180</v>
      </c>
      <c r="B3" s="158"/>
      <c r="C3" s="158"/>
      <c r="D3" s="158"/>
      <c r="E3" s="158"/>
      <c r="F3" s="158"/>
      <c r="G3" s="158"/>
    </row>
    <row r="4" spans="1:7" s="3" customFormat="1" ht="11.25">
      <c r="A4" s="158" t="s">
        <v>140</v>
      </c>
      <c r="B4" s="158"/>
      <c r="C4" s="158"/>
      <c r="D4" s="158"/>
      <c r="E4" s="158"/>
      <c r="F4" s="158"/>
      <c r="G4" s="158"/>
    </row>
    <row r="5" spans="1:7" s="3" customFormat="1" ht="11.25">
      <c r="A5" s="158" t="s">
        <v>137</v>
      </c>
      <c r="B5" s="158"/>
      <c r="C5" s="158"/>
      <c r="D5" s="158"/>
      <c r="E5" s="158"/>
      <c r="F5" s="158"/>
      <c r="G5" s="158"/>
    </row>
    <row r="6" spans="1:7" s="3" customFormat="1" ht="11.25">
      <c r="A6" s="4"/>
      <c r="B6" s="158" t="s">
        <v>190</v>
      </c>
      <c r="C6" s="158"/>
      <c r="D6" s="158"/>
      <c r="E6" s="158"/>
      <c r="F6" s="158"/>
      <c r="G6" s="158"/>
    </row>
    <row r="7" spans="1:7" s="3" customFormat="1" ht="11.25">
      <c r="A7" s="4"/>
      <c r="B7" s="4"/>
      <c r="C7" s="4"/>
      <c r="D7" s="4"/>
      <c r="E7" s="4"/>
      <c r="F7" s="4"/>
      <c r="G7" s="4"/>
    </row>
    <row r="8" spans="1:7" s="3" customFormat="1" ht="11.25">
      <c r="A8" s="158" t="s">
        <v>182</v>
      </c>
      <c r="B8" s="158"/>
      <c r="C8" s="158"/>
      <c r="D8" s="158"/>
      <c r="E8" s="158"/>
      <c r="F8" s="158"/>
      <c r="G8" s="158"/>
    </row>
    <row r="9" spans="1:7" s="3" customFormat="1" ht="11.25">
      <c r="A9" s="158" t="s">
        <v>25</v>
      </c>
      <c r="B9" s="158"/>
      <c r="C9" s="158"/>
      <c r="D9" s="158"/>
      <c r="E9" s="158"/>
      <c r="F9" s="158"/>
      <c r="G9" s="158"/>
    </row>
    <row r="10" spans="1:7" s="3" customFormat="1" ht="11.25">
      <c r="A10" s="158" t="s">
        <v>140</v>
      </c>
      <c r="B10" s="158"/>
      <c r="C10" s="158"/>
      <c r="D10" s="158"/>
      <c r="E10" s="158"/>
      <c r="F10" s="158"/>
      <c r="G10" s="158"/>
    </row>
    <row r="11" spans="1:7" s="3" customFormat="1" ht="11.25">
      <c r="A11" s="158" t="s">
        <v>137</v>
      </c>
      <c r="B11" s="158"/>
      <c r="C11" s="158"/>
      <c r="D11" s="158"/>
      <c r="E11" s="158"/>
      <c r="F11" s="158"/>
      <c r="G11" s="158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161" t="s">
        <v>142</v>
      </c>
      <c r="B13" s="161"/>
      <c r="C13" s="161"/>
      <c r="D13" s="161"/>
      <c r="E13" s="161"/>
      <c r="F13" s="161"/>
      <c r="G13" s="161"/>
    </row>
    <row r="14" spans="1:7" s="3" customFormat="1" ht="11.25">
      <c r="A14" s="4"/>
      <c r="B14" s="4"/>
      <c r="C14" s="4"/>
      <c r="D14" s="4"/>
      <c r="E14" s="4"/>
      <c r="F14" s="4"/>
      <c r="G14" s="4"/>
    </row>
    <row r="15" spans="5:7" s="3" customFormat="1" ht="12.75" customHeight="1">
      <c r="E15" s="159"/>
      <c r="F15" s="159"/>
      <c r="G15" s="159"/>
    </row>
    <row r="16" spans="1:7" ht="39.75" customHeight="1">
      <c r="A16" s="26" t="s">
        <v>24</v>
      </c>
      <c r="B16" s="51" t="s">
        <v>13</v>
      </c>
      <c r="C16" s="51" t="s">
        <v>14</v>
      </c>
      <c r="D16" s="51" t="s">
        <v>2</v>
      </c>
      <c r="E16" s="51" t="s">
        <v>3</v>
      </c>
      <c r="F16" s="51" t="s">
        <v>4</v>
      </c>
      <c r="G16" s="21" t="s">
        <v>63</v>
      </c>
    </row>
    <row r="17" spans="1:7" ht="12.75" customHeight="1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</row>
    <row r="18" spans="1:7" ht="15.75" customHeight="1">
      <c r="A18" s="10" t="s">
        <v>23</v>
      </c>
      <c r="B18" s="8" t="s">
        <v>32</v>
      </c>
      <c r="C18" s="22"/>
      <c r="D18" s="22"/>
      <c r="E18" s="22"/>
      <c r="F18" s="22"/>
      <c r="G18" s="58">
        <f>G19+G59+G80+G75+G85+G52</f>
        <v>8696.67</v>
      </c>
    </row>
    <row r="19" spans="1:7" s="20" customFormat="1" ht="24">
      <c r="A19" s="75" t="s">
        <v>5</v>
      </c>
      <c r="B19" s="11"/>
      <c r="C19" s="59" t="s">
        <v>8</v>
      </c>
      <c r="D19" s="59" t="s">
        <v>31</v>
      </c>
      <c r="E19" s="60"/>
      <c r="F19" s="59"/>
      <c r="G19" s="58">
        <f>G20+G24+G41</f>
        <v>6312.88</v>
      </c>
    </row>
    <row r="20" spans="1:7" s="20" customFormat="1" ht="24">
      <c r="A20" s="75" t="s">
        <v>19</v>
      </c>
      <c r="B20" s="11"/>
      <c r="C20" s="59" t="s">
        <v>8</v>
      </c>
      <c r="D20" s="59" t="s">
        <v>9</v>
      </c>
      <c r="E20" s="60"/>
      <c r="F20" s="59"/>
      <c r="G20" s="58">
        <f>G21</f>
        <v>1338.5</v>
      </c>
    </row>
    <row r="21" spans="1:7" ht="15.75" customHeight="1">
      <c r="A21" s="76" t="s">
        <v>70</v>
      </c>
      <c r="B21" s="12"/>
      <c r="C21" s="62" t="s">
        <v>8</v>
      </c>
      <c r="D21" s="62" t="s">
        <v>9</v>
      </c>
      <c r="E21" s="132">
        <v>9900000000</v>
      </c>
      <c r="F21" s="62"/>
      <c r="G21" s="64">
        <f>G22</f>
        <v>1338.5</v>
      </c>
    </row>
    <row r="22" spans="1:7" ht="15.75" customHeight="1">
      <c r="A22" s="76" t="s">
        <v>22</v>
      </c>
      <c r="B22" s="12"/>
      <c r="C22" s="62" t="s">
        <v>8</v>
      </c>
      <c r="D22" s="62" t="s">
        <v>9</v>
      </c>
      <c r="E22" s="132" t="s">
        <v>122</v>
      </c>
      <c r="F22" s="62"/>
      <c r="G22" s="64">
        <f>G23</f>
        <v>1338.5</v>
      </c>
    </row>
    <row r="23" spans="1:7" s="7" customFormat="1" ht="48">
      <c r="A23" s="73" t="s">
        <v>71</v>
      </c>
      <c r="B23" s="9"/>
      <c r="C23" s="62" t="s">
        <v>8</v>
      </c>
      <c r="D23" s="62" t="s">
        <v>9</v>
      </c>
      <c r="E23" s="132" t="s">
        <v>122</v>
      </c>
      <c r="F23" s="62" t="s">
        <v>72</v>
      </c>
      <c r="G23" s="66">
        <v>1338.5</v>
      </c>
    </row>
    <row r="24" spans="1:7" s="7" customFormat="1" ht="36">
      <c r="A24" s="133" t="s">
        <v>20</v>
      </c>
      <c r="B24" s="9"/>
      <c r="C24" s="68" t="s">
        <v>8</v>
      </c>
      <c r="D24" s="68" t="s">
        <v>11</v>
      </c>
      <c r="E24" s="134"/>
      <c r="F24" s="68"/>
      <c r="G24" s="69">
        <f>G27+G25</f>
        <v>4652.78</v>
      </c>
    </row>
    <row r="25" spans="1:7" s="7" customFormat="1" ht="36">
      <c r="A25" s="72" t="s">
        <v>172</v>
      </c>
      <c r="B25" s="9"/>
      <c r="C25" s="71" t="s">
        <v>8</v>
      </c>
      <c r="D25" s="71" t="s">
        <v>11</v>
      </c>
      <c r="E25" s="132">
        <v>300000000</v>
      </c>
      <c r="F25" s="71"/>
      <c r="G25" s="66">
        <f>G26</f>
        <v>50</v>
      </c>
    </row>
    <row r="26" spans="1:7" s="7" customFormat="1" ht="24">
      <c r="A26" s="73" t="s">
        <v>123</v>
      </c>
      <c r="B26" s="9"/>
      <c r="C26" s="71" t="s">
        <v>8</v>
      </c>
      <c r="D26" s="71" t="s">
        <v>11</v>
      </c>
      <c r="E26" s="132">
        <v>300000000</v>
      </c>
      <c r="F26" s="71" t="s">
        <v>74</v>
      </c>
      <c r="G26" s="66">
        <v>50</v>
      </c>
    </row>
    <row r="27" spans="1:7" s="16" customFormat="1" ht="15.75" customHeight="1">
      <c r="A27" s="76" t="s">
        <v>70</v>
      </c>
      <c r="B27" s="14"/>
      <c r="C27" s="62" t="s">
        <v>8</v>
      </c>
      <c r="D27" s="62" t="s">
        <v>11</v>
      </c>
      <c r="E27" s="132">
        <v>9900000000</v>
      </c>
      <c r="F27" s="62"/>
      <c r="G27" s="64">
        <f>G28+G32+G35+G38</f>
        <v>4602.78</v>
      </c>
    </row>
    <row r="28" spans="1:7" s="7" customFormat="1" ht="24">
      <c r="A28" s="76" t="s">
        <v>73</v>
      </c>
      <c r="B28" s="13"/>
      <c r="C28" s="71" t="s">
        <v>8</v>
      </c>
      <c r="D28" s="71" t="s">
        <v>11</v>
      </c>
      <c r="E28" s="132">
        <v>9900002040</v>
      </c>
      <c r="F28" s="71"/>
      <c r="G28" s="66">
        <f>G29+G30+G31</f>
        <v>4180.29</v>
      </c>
    </row>
    <row r="29" spans="1:7" s="7" customFormat="1" ht="48">
      <c r="A29" s="73" t="s">
        <v>71</v>
      </c>
      <c r="B29" s="13"/>
      <c r="C29" s="62" t="s">
        <v>8</v>
      </c>
      <c r="D29" s="62" t="s">
        <v>11</v>
      </c>
      <c r="E29" s="132">
        <v>9900002040</v>
      </c>
      <c r="F29" s="62" t="s">
        <v>72</v>
      </c>
      <c r="G29" s="66">
        <v>3418.59</v>
      </c>
    </row>
    <row r="30" spans="1:7" s="7" customFormat="1" ht="24">
      <c r="A30" s="73" t="s">
        <v>123</v>
      </c>
      <c r="B30" s="9"/>
      <c r="C30" s="62" t="s">
        <v>8</v>
      </c>
      <c r="D30" s="62" t="s">
        <v>11</v>
      </c>
      <c r="E30" s="132">
        <v>9900002040</v>
      </c>
      <c r="F30" s="62" t="s">
        <v>74</v>
      </c>
      <c r="G30" s="66">
        <v>753.2</v>
      </c>
    </row>
    <row r="31" spans="1:7" s="7" customFormat="1" ht="15" customHeight="1">
      <c r="A31" s="73" t="s">
        <v>75</v>
      </c>
      <c r="B31" s="9"/>
      <c r="C31" s="62" t="s">
        <v>8</v>
      </c>
      <c r="D31" s="62" t="s">
        <v>11</v>
      </c>
      <c r="E31" s="132">
        <v>9900002040</v>
      </c>
      <c r="F31" s="62" t="s">
        <v>76</v>
      </c>
      <c r="G31" s="66">
        <v>8.5</v>
      </c>
    </row>
    <row r="32" spans="1:7" s="7" customFormat="1" ht="24">
      <c r="A32" s="72" t="s">
        <v>52</v>
      </c>
      <c r="B32" s="9"/>
      <c r="C32" s="62" t="s">
        <v>8</v>
      </c>
      <c r="D32" s="62" t="s">
        <v>11</v>
      </c>
      <c r="E32" s="132">
        <v>9900051180</v>
      </c>
      <c r="F32" s="71"/>
      <c r="G32" s="66">
        <f>G34+G33</f>
        <v>371.79999999999995</v>
      </c>
    </row>
    <row r="33" spans="1:7" s="7" customFormat="1" ht="48">
      <c r="A33" s="73" t="s">
        <v>71</v>
      </c>
      <c r="B33" s="9"/>
      <c r="C33" s="62" t="s">
        <v>8</v>
      </c>
      <c r="D33" s="62" t="s">
        <v>11</v>
      </c>
      <c r="E33" s="132">
        <v>9900051180</v>
      </c>
      <c r="F33" s="62" t="s">
        <v>72</v>
      </c>
      <c r="G33" s="66">
        <v>315.4</v>
      </c>
    </row>
    <row r="34" spans="1:7" s="16" customFormat="1" ht="24">
      <c r="A34" s="73" t="s">
        <v>123</v>
      </c>
      <c r="B34" s="14"/>
      <c r="C34" s="62" t="s">
        <v>8</v>
      </c>
      <c r="D34" s="62" t="s">
        <v>11</v>
      </c>
      <c r="E34" s="132">
        <v>9900051180</v>
      </c>
      <c r="F34" s="62" t="s">
        <v>74</v>
      </c>
      <c r="G34" s="66">
        <v>56.4</v>
      </c>
    </row>
    <row r="35" spans="1:7" s="52" customFormat="1" ht="24">
      <c r="A35" s="70" t="s">
        <v>80</v>
      </c>
      <c r="B35" s="14"/>
      <c r="C35" s="62" t="s">
        <v>8</v>
      </c>
      <c r="D35" s="62" t="s">
        <v>11</v>
      </c>
      <c r="E35" s="132">
        <v>9900059300</v>
      </c>
      <c r="F35" s="71"/>
      <c r="G35" s="66">
        <f>G36+G37</f>
        <v>30.200000000000003</v>
      </c>
    </row>
    <row r="36" spans="1:7" s="52" customFormat="1" ht="48">
      <c r="A36" s="73" t="s">
        <v>71</v>
      </c>
      <c r="B36" s="14"/>
      <c r="C36" s="62" t="s">
        <v>8</v>
      </c>
      <c r="D36" s="62" t="s">
        <v>11</v>
      </c>
      <c r="E36" s="132">
        <v>9900059300</v>
      </c>
      <c r="F36" s="62" t="s">
        <v>72</v>
      </c>
      <c r="G36" s="66">
        <v>23.44</v>
      </c>
    </row>
    <row r="37" spans="1:7" s="52" customFormat="1" ht="24">
      <c r="A37" s="73" t="s">
        <v>123</v>
      </c>
      <c r="B37" s="14"/>
      <c r="C37" s="62" t="s">
        <v>8</v>
      </c>
      <c r="D37" s="62" t="s">
        <v>11</v>
      </c>
      <c r="E37" s="132">
        <v>9900059300</v>
      </c>
      <c r="F37" s="62" t="s">
        <v>74</v>
      </c>
      <c r="G37" s="66">
        <v>6.76</v>
      </c>
    </row>
    <row r="38" spans="1:7" s="52" customFormat="1" ht="68.25" customHeight="1">
      <c r="A38" s="139" t="s">
        <v>171</v>
      </c>
      <c r="B38" s="14"/>
      <c r="C38" s="62" t="s">
        <v>8</v>
      </c>
      <c r="D38" s="62" t="s">
        <v>11</v>
      </c>
      <c r="E38" s="132">
        <v>9900073150</v>
      </c>
      <c r="F38" s="62"/>
      <c r="G38" s="74">
        <f>G39+G40</f>
        <v>20.490000000000002</v>
      </c>
    </row>
    <row r="39" spans="1:7" s="52" customFormat="1" ht="48">
      <c r="A39" s="65" t="s">
        <v>71</v>
      </c>
      <c r="B39" s="14"/>
      <c r="C39" s="62" t="s">
        <v>8</v>
      </c>
      <c r="D39" s="62" t="s">
        <v>11</v>
      </c>
      <c r="E39" s="132">
        <v>9900073150</v>
      </c>
      <c r="F39" s="62" t="s">
        <v>72</v>
      </c>
      <c r="G39" s="74">
        <v>14.49</v>
      </c>
    </row>
    <row r="40" spans="1:7" s="52" customFormat="1" ht="24">
      <c r="A40" s="65" t="s">
        <v>123</v>
      </c>
      <c r="B40" s="14"/>
      <c r="C40" s="62" t="s">
        <v>8</v>
      </c>
      <c r="D40" s="62" t="s">
        <v>11</v>
      </c>
      <c r="E40" s="132">
        <v>9900073150</v>
      </c>
      <c r="F40" s="62" t="s">
        <v>74</v>
      </c>
      <c r="G40" s="74">
        <v>6</v>
      </c>
    </row>
    <row r="41" spans="1:7" s="52" customFormat="1" ht="16.5" customHeight="1">
      <c r="A41" s="133" t="s">
        <v>34</v>
      </c>
      <c r="B41" s="14"/>
      <c r="C41" s="68" t="s">
        <v>8</v>
      </c>
      <c r="D41" s="68" t="s">
        <v>50</v>
      </c>
      <c r="E41" s="60"/>
      <c r="F41" s="68"/>
      <c r="G41" s="69">
        <f>G42</f>
        <v>321.6</v>
      </c>
    </row>
    <row r="42" spans="1:7" s="52" customFormat="1" ht="16.5" customHeight="1">
      <c r="A42" s="76" t="s">
        <v>70</v>
      </c>
      <c r="B42" s="14"/>
      <c r="C42" s="62" t="s">
        <v>8</v>
      </c>
      <c r="D42" s="62" t="s">
        <v>50</v>
      </c>
      <c r="E42" s="132">
        <v>9900000000</v>
      </c>
      <c r="F42" s="62"/>
      <c r="G42" s="64">
        <f>G43+G48+G50+G46</f>
        <v>321.6</v>
      </c>
    </row>
    <row r="43" spans="1:7" s="7" customFormat="1" ht="16.5" customHeight="1">
      <c r="A43" s="76" t="s">
        <v>64</v>
      </c>
      <c r="B43" s="14"/>
      <c r="C43" s="71" t="s">
        <v>8</v>
      </c>
      <c r="D43" s="71" t="s">
        <v>50</v>
      </c>
      <c r="E43" s="132">
        <v>9900009230</v>
      </c>
      <c r="F43" s="62"/>
      <c r="G43" s="66">
        <f>G45+G44</f>
        <v>18</v>
      </c>
    </row>
    <row r="44" spans="1:7" s="7" customFormat="1" ht="25.5" customHeight="1">
      <c r="A44" s="65" t="s">
        <v>123</v>
      </c>
      <c r="B44" s="14"/>
      <c r="C44" s="71" t="s">
        <v>8</v>
      </c>
      <c r="D44" s="71" t="s">
        <v>50</v>
      </c>
      <c r="E44" s="132">
        <v>9900009230</v>
      </c>
      <c r="F44" s="62" t="s">
        <v>74</v>
      </c>
      <c r="G44" s="66">
        <v>10</v>
      </c>
    </row>
    <row r="45" spans="1:7" s="7" customFormat="1" ht="16.5" customHeight="1">
      <c r="A45" s="73" t="s">
        <v>75</v>
      </c>
      <c r="B45" s="14"/>
      <c r="C45" s="71" t="s">
        <v>8</v>
      </c>
      <c r="D45" s="71" t="s">
        <v>50</v>
      </c>
      <c r="E45" s="132">
        <v>9900009230</v>
      </c>
      <c r="F45" s="62" t="s">
        <v>76</v>
      </c>
      <c r="G45" s="66">
        <v>8</v>
      </c>
    </row>
    <row r="46" spans="1:7" s="7" customFormat="1" ht="24">
      <c r="A46" s="76" t="s">
        <v>132</v>
      </c>
      <c r="B46" s="14"/>
      <c r="C46" s="71" t="s">
        <v>8</v>
      </c>
      <c r="D46" s="71" t="s">
        <v>50</v>
      </c>
      <c r="E46" s="132">
        <v>9900009240</v>
      </c>
      <c r="F46" s="62"/>
      <c r="G46" s="66">
        <f>G47</f>
        <v>280</v>
      </c>
    </row>
    <row r="47" spans="1:7" s="16" customFormat="1" ht="24">
      <c r="A47" s="65" t="s">
        <v>123</v>
      </c>
      <c r="B47" s="15"/>
      <c r="C47" s="71" t="s">
        <v>8</v>
      </c>
      <c r="D47" s="71" t="s">
        <v>50</v>
      </c>
      <c r="E47" s="132">
        <v>9900009240</v>
      </c>
      <c r="F47" s="62" t="s">
        <v>74</v>
      </c>
      <c r="G47" s="66">
        <v>280</v>
      </c>
    </row>
    <row r="48" spans="1:7" s="16" customFormat="1" ht="48">
      <c r="A48" s="77" t="s">
        <v>83</v>
      </c>
      <c r="B48" s="15"/>
      <c r="C48" s="71" t="s">
        <v>8</v>
      </c>
      <c r="D48" s="71" t="s">
        <v>50</v>
      </c>
      <c r="E48" s="132">
        <v>9900024030</v>
      </c>
      <c r="F48" s="71"/>
      <c r="G48" s="66">
        <f>G49</f>
        <v>9.3</v>
      </c>
    </row>
    <row r="49" spans="1:7" s="7" customFormat="1" ht="19.5" customHeight="1">
      <c r="A49" s="78" t="s">
        <v>30</v>
      </c>
      <c r="B49" s="14"/>
      <c r="C49" s="71" t="s">
        <v>8</v>
      </c>
      <c r="D49" s="71" t="s">
        <v>50</v>
      </c>
      <c r="E49" s="132">
        <v>9900024030</v>
      </c>
      <c r="F49" s="71" t="s">
        <v>77</v>
      </c>
      <c r="G49" s="66">
        <v>9.3</v>
      </c>
    </row>
    <row r="50" spans="1:7" s="7" customFormat="1" ht="60">
      <c r="A50" s="77" t="s">
        <v>86</v>
      </c>
      <c r="B50" s="14"/>
      <c r="C50" s="71" t="s">
        <v>8</v>
      </c>
      <c r="D50" s="71" t="s">
        <v>50</v>
      </c>
      <c r="E50" s="132">
        <v>9900024040</v>
      </c>
      <c r="F50" s="71"/>
      <c r="G50" s="66">
        <f>G51</f>
        <v>14.3</v>
      </c>
    </row>
    <row r="51" spans="1:7" s="7" customFormat="1" ht="17.25" customHeight="1">
      <c r="A51" s="78" t="s">
        <v>30</v>
      </c>
      <c r="B51" s="14"/>
      <c r="C51" s="71" t="s">
        <v>8</v>
      </c>
      <c r="D51" s="71" t="s">
        <v>50</v>
      </c>
      <c r="E51" s="132">
        <v>9900024040</v>
      </c>
      <c r="F51" s="71" t="s">
        <v>77</v>
      </c>
      <c r="G51" s="66">
        <v>14.3</v>
      </c>
    </row>
    <row r="52" spans="1:7" s="7" customFormat="1" ht="24">
      <c r="A52" s="67" t="s">
        <v>124</v>
      </c>
      <c r="B52" s="14"/>
      <c r="C52" s="68" t="s">
        <v>17</v>
      </c>
      <c r="D52" s="68" t="s">
        <v>31</v>
      </c>
      <c r="E52" s="60"/>
      <c r="F52" s="59"/>
      <c r="G52" s="69">
        <f>G53</f>
        <v>52.3</v>
      </c>
    </row>
    <row r="53" spans="1:7" s="7" customFormat="1" ht="24">
      <c r="A53" s="67" t="s">
        <v>125</v>
      </c>
      <c r="B53" s="14"/>
      <c r="C53" s="68" t="s">
        <v>17</v>
      </c>
      <c r="D53" s="68" t="s">
        <v>126</v>
      </c>
      <c r="E53" s="60"/>
      <c r="F53" s="59"/>
      <c r="G53" s="69">
        <f>G56+G54</f>
        <v>52.3</v>
      </c>
    </row>
    <row r="54" spans="1:7" s="7" customFormat="1" ht="36">
      <c r="A54" s="79" t="s">
        <v>173</v>
      </c>
      <c r="B54" s="14"/>
      <c r="C54" s="71" t="s">
        <v>17</v>
      </c>
      <c r="D54" s="71" t="s">
        <v>126</v>
      </c>
      <c r="E54" s="132">
        <v>100000000</v>
      </c>
      <c r="F54" s="59"/>
      <c r="G54" s="66">
        <f>G55</f>
        <v>52</v>
      </c>
    </row>
    <row r="55" spans="1:7" s="7" customFormat="1" ht="24">
      <c r="A55" s="65" t="s">
        <v>123</v>
      </c>
      <c r="B55" s="14"/>
      <c r="C55" s="71" t="s">
        <v>17</v>
      </c>
      <c r="D55" s="71" t="s">
        <v>126</v>
      </c>
      <c r="E55" s="132">
        <v>100000000</v>
      </c>
      <c r="F55" s="62" t="s">
        <v>74</v>
      </c>
      <c r="G55" s="66">
        <v>52</v>
      </c>
    </row>
    <row r="56" spans="1:7" s="7" customFormat="1" ht="13.5" customHeight="1">
      <c r="A56" s="76" t="s">
        <v>70</v>
      </c>
      <c r="B56" s="15"/>
      <c r="C56" s="71" t="s">
        <v>17</v>
      </c>
      <c r="D56" s="71" t="s">
        <v>126</v>
      </c>
      <c r="E56" s="132">
        <v>9900000000</v>
      </c>
      <c r="F56" s="62"/>
      <c r="G56" s="66">
        <f>G57</f>
        <v>0.3</v>
      </c>
    </row>
    <row r="57" spans="1:7" s="16" customFormat="1" ht="51" customHeight="1">
      <c r="A57" s="135" t="s">
        <v>127</v>
      </c>
      <c r="B57" s="14"/>
      <c r="C57" s="71" t="s">
        <v>17</v>
      </c>
      <c r="D57" s="71" t="s">
        <v>126</v>
      </c>
      <c r="E57" s="132">
        <v>9900024070</v>
      </c>
      <c r="F57" s="62"/>
      <c r="G57" s="66">
        <f>G58</f>
        <v>0.3</v>
      </c>
    </row>
    <row r="58" spans="1:7" s="7" customFormat="1" ht="18" customHeight="1">
      <c r="A58" s="78" t="s">
        <v>30</v>
      </c>
      <c r="B58" s="14"/>
      <c r="C58" s="71" t="s">
        <v>17</v>
      </c>
      <c r="D58" s="71" t="s">
        <v>126</v>
      </c>
      <c r="E58" s="132">
        <v>9900024070</v>
      </c>
      <c r="F58" s="62" t="s">
        <v>77</v>
      </c>
      <c r="G58" s="66">
        <v>0.3</v>
      </c>
    </row>
    <row r="59" spans="1:7" s="7" customFormat="1" ht="18" customHeight="1">
      <c r="A59" s="67" t="s">
        <v>6</v>
      </c>
      <c r="B59" s="14"/>
      <c r="C59" s="68" t="s">
        <v>10</v>
      </c>
      <c r="D59" s="68" t="s">
        <v>31</v>
      </c>
      <c r="E59" s="63"/>
      <c r="F59" s="71"/>
      <c r="G59" s="69">
        <f>G64+G71+G60</f>
        <v>1930.4799999999998</v>
      </c>
    </row>
    <row r="60" spans="1:7" s="7" customFormat="1" ht="18" customHeight="1">
      <c r="A60" s="133" t="s">
        <v>130</v>
      </c>
      <c r="B60" s="14"/>
      <c r="C60" s="68" t="s">
        <v>10</v>
      </c>
      <c r="D60" s="68" t="s">
        <v>8</v>
      </c>
      <c r="E60" s="63"/>
      <c r="F60" s="71"/>
      <c r="G60" s="69">
        <f>G61</f>
        <v>491.8</v>
      </c>
    </row>
    <row r="61" spans="1:7" s="7" customFormat="1" ht="18" customHeight="1">
      <c r="A61" s="76" t="s">
        <v>70</v>
      </c>
      <c r="B61" s="14"/>
      <c r="C61" s="71" t="s">
        <v>10</v>
      </c>
      <c r="D61" s="71" t="s">
        <v>8</v>
      </c>
      <c r="E61" s="132">
        <v>9900000000</v>
      </c>
      <c r="F61" s="71"/>
      <c r="G61" s="66">
        <f>G62</f>
        <v>491.8</v>
      </c>
    </row>
    <row r="62" spans="1:7" s="7" customFormat="1" ht="36">
      <c r="A62" s="72" t="s">
        <v>131</v>
      </c>
      <c r="B62" s="14"/>
      <c r="C62" s="71" t="s">
        <v>10</v>
      </c>
      <c r="D62" s="71" t="s">
        <v>8</v>
      </c>
      <c r="E62" s="132">
        <v>9900009260</v>
      </c>
      <c r="F62" s="71"/>
      <c r="G62" s="66">
        <f>G63</f>
        <v>491.8</v>
      </c>
    </row>
    <row r="63" spans="1:7" s="7" customFormat="1" ht="24">
      <c r="A63" s="65" t="s">
        <v>123</v>
      </c>
      <c r="B63" s="14"/>
      <c r="C63" s="71" t="s">
        <v>10</v>
      </c>
      <c r="D63" s="71" t="s">
        <v>8</v>
      </c>
      <c r="E63" s="132">
        <v>9900009260</v>
      </c>
      <c r="F63" s="71" t="s">
        <v>74</v>
      </c>
      <c r="G63" s="66">
        <v>491.8</v>
      </c>
    </row>
    <row r="64" spans="1:7" s="7" customFormat="1" ht="14.25" customHeight="1">
      <c r="A64" s="67" t="s">
        <v>21</v>
      </c>
      <c r="B64" s="14"/>
      <c r="C64" s="68" t="s">
        <v>10</v>
      </c>
      <c r="D64" s="68" t="s">
        <v>17</v>
      </c>
      <c r="E64" s="60"/>
      <c r="F64" s="68"/>
      <c r="G64" s="69">
        <f>G68+G65</f>
        <v>1301.08</v>
      </c>
    </row>
    <row r="65" spans="1:7" s="7" customFormat="1" ht="36.75" customHeight="1">
      <c r="A65" s="79" t="s">
        <v>174</v>
      </c>
      <c r="B65" s="14"/>
      <c r="C65" s="71" t="s">
        <v>10</v>
      </c>
      <c r="D65" s="71" t="s">
        <v>17</v>
      </c>
      <c r="E65" s="132">
        <v>200000000</v>
      </c>
      <c r="F65" s="71"/>
      <c r="G65" s="66">
        <f>G66</f>
        <v>225.47</v>
      </c>
    </row>
    <row r="66" spans="1:7" s="7" customFormat="1" ht="27.75" customHeight="1">
      <c r="A66" s="154" t="s">
        <v>175</v>
      </c>
      <c r="B66" s="14"/>
      <c r="C66" s="71" t="s">
        <v>10</v>
      </c>
      <c r="D66" s="71" t="s">
        <v>17</v>
      </c>
      <c r="E66" s="132" t="s">
        <v>187</v>
      </c>
      <c r="F66" s="71"/>
      <c r="G66" s="66">
        <f>G67</f>
        <v>225.47</v>
      </c>
    </row>
    <row r="67" spans="1:7" s="7" customFormat="1" ht="22.5" customHeight="1">
      <c r="A67" s="65" t="s">
        <v>123</v>
      </c>
      <c r="B67" s="14"/>
      <c r="C67" s="71" t="s">
        <v>10</v>
      </c>
      <c r="D67" s="71" t="s">
        <v>17</v>
      </c>
      <c r="E67" s="132" t="s">
        <v>187</v>
      </c>
      <c r="F67" s="71" t="s">
        <v>74</v>
      </c>
      <c r="G67" s="66">
        <v>225.47</v>
      </c>
    </row>
    <row r="68" spans="1:7" s="7" customFormat="1" ht="36">
      <c r="A68" s="79" t="s">
        <v>188</v>
      </c>
      <c r="B68" s="14"/>
      <c r="C68" s="71" t="s">
        <v>10</v>
      </c>
      <c r="D68" s="71" t="s">
        <v>17</v>
      </c>
      <c r="E68" s="132">
        <v>400000000</v>
      </c>
      <c r="F68" s="71"/>
      <c r="G68" s="66">
        <f>G69+G70</f>
        <v>1075.61</v>
      </c>
    </row>
    <row r="69" spans="1:7" s="7" customFormat="1" ht="48">
      <c r="A69" s="73" t="s">
        <v>71</v>
      </c>
      <c r="B69" s="14"/>
      <c r="C69" s="71" t="s">
        <v>10</v>
      </c>
      <c r="D69" s="71" t="s">
        <v>17</v>
      </c>
      <c r="E69" s="132">
        <v>400000000</v>
      </c>
      <c r="F69" s="71" t="s">
        <v>72</v>
      </c>
      <c r="G69" s="66">
        <v>52.08</v>
      </c>
    </row>
    <row r="70" spans="1:7" s="7" customFormat="1" ht="24">
      <c r="A70" s="65" t="s">
        <v>110</v>
      </c>
      <c r="B70" s="14"/>
      <c r="C70" s="71" t="s">
        <v>10</v>
      </c>
      <c r="D70" s="71" t="s">
        <v>17</v>
      </c>
      <c r="E70" s="132">
        <v>400000000</v>
      </c>
      <c r="F70" s="71" t="s">
        <v>74</v>
      </c>
      <c r="G70" s="66">
        <v>1023.53</v>
      </c>
    </row>
    <row r="71" spans="1:7" s="7" customFormat="1" ht="15.75" customHeight="1">
      <c r="A71" s="57" t="s">
        <v>51</v>
      </c>
      <c r="B71" s="25"/>
      <c r="C71" s="83" t="s">
        <v>10</v>
      </c>
      <c r="D71" s="83" t="s">
        <v>10</v>
      </c>
      <c r="E71" s="84"/>
      <c r="F71" s="81"/>
      <c r="G71" s="85">
        <f>G72</f>
        <v>137.6</v>
      </c>
    </row>
    <row r="72" spans="1:7" s="7" customFormat="1" ht="12.75">
      <c r="A72" s="61" t="s">
        <v>70</v>
      </c>
      <c r="B72" s="17"/>
      <c r="C72" s="81" t="s">
        <v>10</v>
      </c>
      <c r="D72" s="81" t="s">
        <v>10</v>
      </c>
      <c r="E72" s="132">
        <v>9900000000</v>
      </c>
      <c r="F72" s="81"/>
      <c r="G72" s="82">
        <f>G73</f>
        <v>137.6</v>
      </c>
    </row>
    <row r="73" spans="1:7" s="7" customFormat="1" ht="60">
      <c r="A73" s="86" t="s">
        <v>84</v>
      </c>
      <c r="B73" s="55"/>
      <c r="C73" s="81" t="s">
        <v>10</v>
      </c>
      <c r="D73" s="81" t="s">
        <v>10</v>
      </c>
      <c r="E73" s="132">
        <v>9900024020</v>
      </c>
      <c r="F73" s="81"/>
      <c r="G73" s="82">
        <f>G74</f>
        <v>137.6</v>
      </c>
    </row>
    <row r="74" spans="1:7" s="7" customFormat="1" ht="12.75">
      <c r="A74" s="87" t="s">
        <v>30</v>
      </c>
      <c r="B74" s="17"/>
      <c r="C74" s="81" t="s">
        <v>10</v>
      </c>
      <c r="D74" s="81" t="s">
        <v>10</v>
      </c>
      <c r="E74" s="132">
        <v>9900024020</v>
      </c>
      <c r="F74" s="81" t="s">
        <v>77</v>
      </c>
      <c r="G74" s="82">
        <v>137.6</v>
      </c>
    </row>
    <row r="75" spans="1:7" s="16" customFormat="1" ht="12.75">
      <c r="A75" s="88" t="s">
        <v>62</v>
      </c>
      <c r="B75" s="25"/>
      <c r="C75" s="83" t="s">
        <v>54</v>
      </c>
      <c r="D75" s="83" t="s">
        <v>31</v>
      </c>
      <c r="E75" s="63"/>
      <c r="F75" s="81"/>
      <c r="G75" s="85">
        <f>G76</f>
        <v>5</v>
      </c>
    </row>
    <row r="76" spans="1:7" s="16" customFormat="1" ht="12.75">
      <c r="A76" s="88" t="s">
        <v>55</v>
      </c>
      <c r="B76" s="25"/>
      <c r="C76" s="83" t="s">
        <v>54</v>
      </c>
      <c r="D76" s="83" t="s">
        <v>8</v>
      </c>
      <c r="E76" s="63"/>
      <c r="F76" s="81"/>
      <c r="G76" s="85">
        <f>G77</f>
        <v>5</v>
      </c>
    </row>
    <row r="77" spans="1:7" s="7" customFormat="1" ht="12.75">
      <c r="A77" s="61" t="s">
        <v>70</v>
      </c>
      <c r="B77" s="17"/>
      <c r="C77" s="81" t="s">
        <v>54</v>
      </c>
      <c r="D77" s="81" t="s">
        <v>8</v>
      </c>
      <c r="E77" s="132">
        <v>9900000000</v>
      </c>
      <c r="F77" s="81"/>
      <c r="G77" s="82">
        <f>G78</f>
        <v>5</v>
      </c>
    </row>
    <row r="78" spans="1:7" s="7" customFormat="1" ht="12.75">
      <c r="A78" s="80" t="s">
        <v>81</v>
      </c>
      <c r="B78" s="55"/>
      <c r="C78" s="81" t="s">
        <v>54</v>
      </c>
      <c r="D78" s="81" t="s">
        <v>8</v>
      </c>
      <c r="E78" s="132">
        <v>9900099010</v>
      </c>
      <c r="F78" s="81"/>
      <c r="G78" s="82">
        <f>G79</f>
        <v>5</v>
      </c>
    </row>
    <row r="79" spans="1:7" s="7" customFormat="1" ht="24">
      <c r="A79" s="65" t="s">
        <v>110</v>
      </c>
      <c r="B79" s="17"/>
      <c r="C79" s="81" t="s">
        <v>54</v>
      </c>
      <c r="D79" s="81" t="s">
        <v>8</v>
      </c>
      <c r="E79" s="132">
        <v>9900099010</v>
      </c>
      <c r="F79" s="81" t="s">
        <v>74</v>
      </c>
      <c r="G79" s="82">
        <v>5</v>
      </c>
    </row>
    <row r="80" spans="1:7" ht="12.75">
      <c r="A80" s="89" t="s">
        <v>7</v>
      </c>
      <c r="B80" s="18"/>
      <c r="C80" s="83" t="s">
        <v>16</v>
      </c>
      <c r="D80" s="83" t="s">
        <v>31</v>
      </c>
      <c r="E80" s="90"/>
      <c r="F80" s="91"/>
      <c r="G80" s="92">
        <f>G81</f>
        <v>391.01</v>
      </c>
    </row>
    <row r="81" spans="1:7" ht="12.75">
      <c r="A81" s="89" t="s">
        <v>18</v>
      </c>
      <c r="B81" s="18"/>
      <c r="C81" s="93">
        <v>10</v>
      </c>
      <c r="D81" s="93" t="s">
        <v>8</v>
      </c>
      <c r="E81" s="94"/>
      <c r="F81" s="93"/>
      <c r="G81" s="92">
        <f>G82</f>
        <v>391.01</v>
      </c>
    </row>
    <row r="82" spans="1:7" ht="12.75">
      <c r="A82" s="61" t="s">
        <v>70</v>
      </c>
      <c r="B82" s="18"/>
      <c r="C82" s="95">
        <v>10</v>
      </c>
      <c r="D82" s="95" t="s">
        <v>8</v>
      </c>
      <c r="E82" s="132">
        <v>9900000000</v>
      </c>
      <c r="F82" s="95"/>
      <c r="G82" s="96">
        <f>G83</f>
        <v>391.01</v>
      </c>
    </row>
    <row r="83" spans="1:7" ht="36">
      <c r="A83" s="97" t="s">
        <v>79</v>
      </c>
      <c r="B83" s="18"/>
      <c r="C83" s="95" t="s">
        <v>16</v>
      </c>
      <c r="D83" s="95" t="s">
        <v>8</v>
      </c>
      <c r="E83" s="136">
        <v>9900010490</v>
      </c>
      <c r="F83" s="95"/>
      <c r="G83" s="96">
        <f>G84</f>
        <v>391.01</v>
      </c>
    </row>
    <row r="84" spans="1:7" ht="12.75">
      <c r="A84" s="98" t="s">
        <v>78</v>
      </c>
      <c r="B84" s="18"/>
      <c r="C84" s="95" t="s">
        <v>16</v>
      </c>
      <c r="D84" s="95" t="s">
        <v>8</v>
      </c>
      <c r="E84" s="136">
        <v>9900010490</v>
      </c>
      <c r="F84" s="95">
        <v>300</v>
      </c>
      <c r="G84" s="96">
        <v>391.01</v>
      </c>
    </row>
    <row r="85" spans="1:7" s="20" customFormat="1" ht="13.5" customHeight="1">
      <c r="A85" s="99" t="s">
        <v>56</v>
      </c>
      <c r="B85" s="19"/>
      <c r="C85" s="68" t="s">
        <v>53</v>
      </c>
      <c r="D85" s="68" t="s">
        <v>31</v>
      </c>
      <c r="E85" s="100"/>
      <c r="F85" s="68"/>
      <c r="G85" s="101">
        <f>G86</f>
        <v>5</v>
      </c>
    </row>
    <row r="86" spans="1:7" s="20" customFormat="1" ht="13.5" customHeight="1">
      <c r="A86" s="99" t="s">
        <v>65</v>
      </c>
      <c r="B86" s="19"/>
      <c r="C86" s="68" t="s">
        <v>53</v>
      </c>
      <c r="D86" s="68" t="s">
        <v>9</v>
      </c>
      <c r="E86" s="100"/>
      <c r="F86" s="68"/>
      <c r="G86" s="101">
        <f>G87</f>
        <v>5</v>
      </c>
    </row>
    <row r="87" spans="1:7" ht="13.5" customHeight="1">
      <c r="A87" s="61" t="s">
        <v>70</v>
      </c>
      <c r="B87" s="18"/>
      <c r="C87" s="71" t="s">
        <v>53</v>
      </c>
      <c r="D87" s="71" t="s">
        <v>9</v>
      </c>
      <c r="E87" s="132">
        <v>9900000000</v>
      </c>
      <c r="F87" s="71"/>
      <c r="G87" s="102">
        <f>G88</f>
        <v>5</v>
      </c>
    </row>
    <row r="88" spans="1:7" ht="24">
      <c r="A88" s="79" t="s">
        <v>82</v>
      </c>
      <c r="B88" s="56"/>
      <c r="C88" s="71" t="s">
        <v>53</v>
      </c>
      <c r="D88" s="71" t="s">
        <v>9</v>
      </c>
      <c r="E88" s="132">
        <v>9900099020</v>
      </c>
      <c r="F88" s="71"/>
      <c r="G88" s="102">
        <f>G89</f>
        <v>5</v>
      </c>
    </row>
    <row r="89" spans="1:8" ht="24">
      <c r="A89" s="65" t="s">
        <v>110</v>
      </c>
      <c r="B89" s="18"/>
      <c r="C89" s="71" t="s">
        <v>53</v>
      </c>
      <c r="D89" s="71" t="s">
        <v>9</v>
      </c>
      <c r="E89" s="132">
        <v>9900099020</v>
      </c>
      <c r="F89" s="71" t="s">
        <v>74</v>
      </c>
      <c r="G89" s="102">
        <v>5</v>
      </c>
      <c r="H89" s="157" t="s">
        <v>179</v>
      </c>
    </row>
  </sheetData>
  <sheetProtection/>
  <mergeCells count="12">
    <mergeCell ref="A9:G9"/>
    <mergeCell ref="A10:G10"/>
    <mergeCell ref="A11:G11"/>
    <mergeCell ref="A3:G3"/>
    <mergeCell ref="E15:G15"/>
    <mergeCell ref="A4:G4"/>
    <mergeCell ref="A1:G1"/>
    <mergeCell ref="A2:G2"/>
    <mergeCell ref="A13:G13"/>
    <mergeCell ref="B6:G6"/>
    <mergeCell ref="A5:G5"/>
    <mergeCell ref="A8:G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view="pageBreakPreview" zoomScaleSheetLayoutView="100" zoomScalePageLayoutView="0" workbookViewId="0" topLeftCell="A70">
      <selection activeCell="K17" sqref="K17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75390625" style="0" customWidth="1"/>
    <col min="6" max="6" width="3.875" style="0" customWidth="1"/>
    <col min="7" max="7" width="9.25390625" style="0" customWidth="1"/>
    <col min="9" max="9" width="2.00390625" style="0" customWidth="1"/>
  </cols>
  <sheetData>
    <row r="1" spans="1:8" s="3" customFormat="1" ht="11.25">
      <c r="A1" s="158" t="s">
        <v>67</v>
      </c>
      <c r="B1" s="158"/>
      <c r="C1" s="158"/>
      <c r="D1" s="158"/>
      <c r="E1" s="158"/>
      <c r="F1" s="158"/>
      <c r="G1" s="158"/>
      <c r="H1" s="158"/>
    </row>
    <row r="2" spans="1:8" s="3" customFormat="1" ht="11.25">
      <c r="A2" s="158" t="s">
        <v>25</v>
      </c>
      <c r="B2" s="158"/>
      <c r="C2" s="158"/>
      <c r="D2" s="158"/>
      <c r="E2" s="158"/>
      <c r="F2" s="158"/>
      <c r="G2" s="158"/>
      <c r="H2" s="158"/>
    </row>
    <row r="3" spans="1:8" s="3" customFormat="1" ht="11.25">
      <c r="A3" s="158" t="s">
        <v>180</v>
      </c>
      <c r="B3" s="158"/>
      <c r="C3" s="158"/>
      <c r="D3" s="158"/>
      <c r="E3" s="158"/>
      <c r="F3" s="158"/>
      <c r="G3" s="158"/>
      <c r="H3" s="158"/>
    </row>
    <row r="4" spans="1:8" s="3" customFormat="1" ht="11.25">
      <c r="A4" s="158" t="s">
        <v>140</v>
      </c>
      <c r="B4" s="158"/>
      <c r="C4" s="158"/>
      <c r="D4" s="158"/>
      <c r="E4" s="158"/>
      <c r="F4" s="158"/>
      <c r="G4" s="158"/>
      <c r="H4" s="158"/>
    </row>
    <row r="5" spans="1:8" s="3" customFormat="1" ht="11.25">
      <c r="A5" s="158" t="s">
        <v>137</v>
      </c>
      <c r="B5" s="158"/>
      <c r="C5" s="158"/>
      <c r="D5" s="158"/>
      <c r="E5" s="158"/>
      <c r="F5" s="158"/>
      <c r="G5" s="158"/>
      <c r="H5" s="158"/>
    </row>
    <row r="6" spans="1:8" s="3" customFormat="1" ht="12.75" customHeight="1">
      <c r="A6" s="158" t="s">
        <v>189</v>
      </c>
      <c r="B6" s="158"/>
      <c r="C6" s="158"/>
      <c r="D6" s="158"/>
      <c r="E6" s="158"/>
      <c r="F6" s="158"/>
      <c r="G6" s="158"/>
      <c r="H6" s="158"/>
    </row>
    <row r="7" spans="1:8" s="3" customFormat="1" ht="12.75" customHeight="1">
      <c r="A7" s="4"/>
      <c r="B7" s="4"/>
      <c r="C7" s="4"/>
      <c r="D7" s="4"/>
      <c r="E7" s="4"/>
      <c r="F7" s="4"/>
      <c r="G7" s="4"/>
      <c r="H7" s="4"/>
    </row>
    <row r="8" spans="1:8" s="3" customFormat="1" ht="12.75" customHeight="1">
      <c r="A8" s="158" t="s">
        <v>183</v>
      </c>
      <c r="B8" s="158"/>
      <c r="C8" s="158"/>
      <c r="D8" s="158"/>
      <c r="E8" s="158"/>
      <c r="F8" s="158"/>
      <c r="G8" s="158"/>
      <c r="H8" s="158"/>
    </row>
    <row r="9" spans="1:8" s="3" customFormat="1" ht="12.75" customHeight="1">
      <c r="A9" s="158" t="s">
        <v>25</v>
      </c>
      <c r="B9" s="158"/>
      <c r="C9" s="158"/>
      <c r="D9" s="158"/>
      <c r="E9" s="158"/>
      <c r="F9" s="158"/>
      <c r="G9" s="158"/>
      <c r="H9" s="158"/>
    </row>
    <row r="10" spans="1:8" s="3" customFormat="1" ht="12.75" customHeight="1">
      <c r="A10" s="158" t="s">
        <v>140</v>
      </c>
      <c r="B10" s="158"/>
      <c r="C10" s="158"/>
      <c r="D10" s="158"/>
      <c r="E10" s="158"/>
      <c r="F10" s="158"/>
      <c r="G10" s="158"/>
      <c r="H10" s="158"/>
    </row>
    <row r="11" spans="1:8" s="3" customFormat="1" ht="12.75" customHeight="1">
      <c r="A11" s="158" t="s">
        <v>137</v>
      </c>
      <c r="B11" s="158"/>
      <c r="C11" s="158"/>
      <c r="D11" s="158"/>
      <c r="E11" s="158"/>
      <c r="F11" s="158"/>
      <c r="G11" s="158"/>
      <c r="H11" s="158"/>
    </row>
    <row r="12" spans="1:7" ht="12.75">
      <c r="A12" s="1"/>
      <c r="B12" s="1"/>
      <c r="C12" s="1"/>
      <c r="D12" s="1"/>
      <c r="E12" s="1"/>
      <c r="F12" s="1"/>
      <c r="G12" s="1"/>
    </row>
    <row r="13" spans="1:8" ht="24.75" customHeight="1">
      <c r="A13" s="161" t="s">
        <v>139</v>
      </c>
      <c r="B13" s="161"/>
      <c r="C13" s="161"/>
      <c r="D13" s="161"/>
      <c r="E13" s="161"/>
      <c r="F13" s="161"/>
      <c r="G13" s="161"/>
      <c r="H13" s="161"/>
    </row>
    <row r="14" spans="1:7" s="3" customFormat="1" ht="10.5" customHeight="1">
      <c r="A14" s="4"/>
      <c r="B14" s="4"/>
      <c r="C14" s="4"/>
      <c r="D14" s="4"/>
      <c r="E14" s="4"/>
      <c r="F14" s="4"/>
      <c r="G14" s="4"/>
    </row>
    <row r="15" spans="5:7" s="3" customFormat="1" ht="12.75" customHeight="1" hidden="1">
      <c r="E15" s="162"/>
      <c r="F15" s="162"/>
      <c r="G15" s="162"/>
    </row>
    <row r="16" spans="1:8" ht="27.75" customHeight="1">
      <c r="A16" s="163" t="s">
        <v>24</v>
      </c>
      <c r="B16" s="164" t="s">
        <v>13</v>
      </c>
      <c r="C16" s="164" t="s">
        <v>14</v>
      </c>
      <c r="D16" s="164" t="s">
        <v>2</v>
      </c>
      <c r="E16" s="164" t="s">
        <v>3</v>
      </c>
      <c r="F16" s="164" t="s">
        <v>4</v>
      </c>
      <c r="G16" s="165" t="s">
        <v>63</v>
      </c>
      <c r="H16" s="165"/>
    </row>
    <row r="17" spans="1:8" ht="21.75" customHeight="1">
      <c r="A17" s="163"/>
      <c r="B17" s="164"/>
      <c r="C17" s="164"/>
      <c r="D17" s="164"/>
      <c r="E17" s="164"/>
      <c r="F17" s="164"/>
      <c r="G17" s="26" t="s">
        <v>134</v>
      </c>
      <c r="H17" s="26" t="s">
        <v>136</v>
      </c>
    </row>
    <row r="18" spans="1:8" ht="12.75" customHeight="1">
      <c r="A18" s="21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1">
        <v>7</v>
      </c>
      <c r="H18" s="21">
        <v>8</v>
      </c>
    </row>
    <row r="19" spans="1:8" ht="15.75" customHeight="1">
      <c r="A19" s="110" t="s">
        <v>23</v>
      </c>
      <c r="B19" s="59" t="s">
        <v>32</v>
      </c>
      <c r="C19" s="22"/>
      <c r="D19" s="22"/>
      <c r="E19" s="22"/>
      <c r="F19" s="22"/>
      <c r="G19" s="58">
        <f>G20+G60+G80+G90+G53+G75+G85</f>
        <v>7053.119999999999</v>
      </c>
      <c r="H19" s="58">
        <f>H20+H60+H80+H90+H53+H75+H85</f>
        <v>7020.92</v>
      </c>
    </row>
    <row r="20" spans="1:8" s="20" customFormat="1" ht="15" customHeight="1">
      <c r="A20" s="57" t="s">
        <v>5</v>
      </c>
      <c r="B20" s="111"/>
      <c r="C20" s="59" t="s">
        <v>8</v>
      </c>
      <c r="D20" s="59" t="s">
        <v>31</v>
      </c>
      <c r="E20" s="60"/>
      <c r="F20" s="59"/>
      <c r="G20" s="58">
        <f>G21+G25+G42</f>
        <v>5904.249999999999</v>
      </c>
      <c r="H20" s="58">
        <f>H21+H25+H42</f>
        <v>5739.05</v>
      </c>
    </row>
    <row r="21" spans="1:8" s="20" customFormat="1" ht="24">
      <c r="A21" s="57" t="s">
        <v>19</v>
      </c>
      <c r="B21" s="111"/>
      <c r="C21" s="59" t="s">
        <v>8</v>
      </c>
      <c r="D21" s="59" t="s">
        <v>9</v>
      </c>
      <c r="E21" s="60"/>
      <c r="F21" s="59"/>
      <c r="G21" s="58">
        <f aca="true" t="shared" si="0" ref="G21:H23">G22</f>
        <v>1351.6</v>
      </c>
      <c r="H21" s="58">
        <f t="shared" si="0"/>
        <v>1376.6</v>
      </c>
    </row>
    <row r="22" spans="1:8" ht="15" customHeight="1">
      <c r="A22" s="61" t="s">
        <v>70</v>
      </c>
      <c r="B22" s="112"/>
      <c r="C22" s="62" t="s">
        <v>8</v>
      </c>
      <c r="D22" s="62" t="s">
        <v>9</v>
      </c>
      <c r="E22" s="132">
        <v>9900000000</v>
      </c>
      <c r="F22" s="62"/>
      <c r="G22" s="64">
        <f t="shared" si="0"/>
        <v>1351.6</v>
      </c>
      <c r="H22" s="64">
        <f t="shared" si="0"/>
        <v>1376.6</v>
      </c>
    </row>
    <row r="23" spans="1:8" ht="15" customHeight="1">
      <c r="A23" s="61" t="s">
        <v>22</v>
      </c>
      <c r="B23" s="112"/>
      <c r="C23" s="62" t="s">
        <v>8</v>
      </c>
      <c r="D23" s="62" t="s">
        <v>9</v>
      </c>
      <c r="E23" s="132" t="s">
        <v>122</v>
      </c>
      <c r="F23" s="62"/>
      <c r="G23" s="64">
        <f t="shared" si="0"/>
        <v>1351.6</v>
      </c>
      <c r="H23" s="64">
        <f t="shared" si="0"/>
        <v>1376.6</v>
      </c>
    </row>
    <row r="24" spans="1:8" s="7" customFormat="1" ht="48">
      <c r="A24" s="65" t="s">
        <v>71</v>
      </c>
      <c r="B24" s="62"/>
      <c r="C24" s="62" t="s">
        <v>8</v>
      </c>
      <c r="D24" s="62" t="s">
        <v>9</v>
      </c>
      <c r="E24" s="132" t="s">
        <v>122</v>
      </c>
      <c r="F24" s="62" t="s">
        <v>72</v>
      </c>
      <c r="G24" s="66">
        <v>1351.6</v>
      </c>
      <c r="H24" s="66">
        <v>1376.6</v>
      </c>
    </row>
    <row r="25" spans="1:8" s="7" customFormat="1" ht="36">
      <c r="A25" s="67" t="s">
        <v>20</v>
      </c>
      <c r="B25" s="62"/>
      <c r="C25" s="68" t="s">
        <v>8</v>
      </c>
      <c r="D25" s="68" t="s">
        <v>11</v>
      </c>
      <c r="E25" s="60"/>
      <c r="F25" s="68"/>
      <c r="G25" s="69">
        <f>G28+G26</f>
        <v>4430.349999999999</v>
      </c>
      <c r="H25" s="69">
        <f>H28+H26</f>
        <v>4250.15</v>
      </c>
    </row>
    <row r="26" spans="1:8" s="7" customFormat="1" ht="36">
      <c r="A26" s="72" t="s">
        <v>172</v>
      </c>
      <c r="B26" s="62"/>
      <c r="C26" s="71" t="s">
        <v>8</v>
      </c>
      <c r="D26" s="71" t="s">
        <v>11</v>
      </c>
      <c r="E26" s="132">
        <v>300000000</v>
      </c>
      <c r="F26" s="71"/>
      <c r="G26" s="66">
        <f>G27</f>
        <v>50</v>
      </c>
      <c r="H26" s="66">
        <f>H27</f>
        <v>0</v>
      </c>
    </row>
    <row r="27" spans="1:8" s="7" customFormat="1" ht="24">
      <c r="A27" s="73" t="s">
        <v>123</v>
      </c>
      <c r="B27" s="62"/>
      <c r="C27" s="71" t="s">
        <v>8</v>
      </c>
      <c r="D27" s="71" t="s">
        <v>11</v>
      </c>
      <c r="E27" s="132">
        <v>300000000</v>
      </c>
      <c r="F27" s="71" t="s">
        <v>74</v>
      </c>
      <c r="G27" s="66">
        <v>50</v>
      </c>
      <c r="H27" s="66">
        <v>0</v>
      </c>
    </row>
    <row r="28" spans="1:8" s="16" customFormat="1" ht="18.75" customHeight="1">
      <c r="A28" s="61" t="s">
        <v>70</v>
      </c>
      <c r="B28" s="71"/>
      <c r="C28" s="62" t="s">
        <v>8</v>
      </c>
      <c r="D28" s="62" t="s">
        <v>11</v>
      </c>
      <c r="E28" s="132">
        <v>9900000000</v>
      </c>
      <c r="F28" s="62"/>
      <c r="G28" s="64">
        <f>G29+G33+G36+G39</f>
        <v>4380.349999999999</v>
      </c>
      <c r="H28" s="64">
        <f>H29+H33+H36+H39</f>
        <v>4250.15</v>
      </c>
    </row>
    <row r="29" spans="1:8" s="7" customFormat="1" ht="24">
      <c r="A29" s="61" t="s">
        <v>73</v>
      </c>
      <c r="B29" s="113"/>
      <c r="C29" s="71" t="s">
        <v>8</v>
      </c>
      <c r="D29" s="71" t="s">
        <v>11</v>
      </c>
      <c r="E29" s="132">
        <v>9900002040</v>
      </c>
      <c r="F29" s="71"/>
      <c r="G29" s="66">
        <f>G30+G31+G32</f>
        <v>3956.73</v>
      </c>
      <c r="H29" s="66">
        <f>H30+H31+H32</f>
        <v>3826.5299999999997</v>
      </c>
    </row>
    <row r="30" spans="1:8" s="7" customFormat="1" ht="48">
      <c r="A30" s="65" t="s">
        <v>71</v>
      </c>
      <c r="B30" s="113"/>
      <c r="C30" s="62" t="s">
        <v>8</v>
      </c>
      <c r="D30" s="62" t="s">
        <v>11</v>
      </c>
      <c r="E30" s="132">
        <v>9900002040</v>
      </c>
      <c r="F30" s="62" t="s">
        <v>72</v>
      </c>
      <c r="G30" s="66">
        <v>3533.43</v>
      </c>
      <c r="H30" s="66">
        <v>3508.43</v>
      </c>
    </row>
    <row r="31" spans="1:8" s="7" customFormat="1" ht="24">
      <c r="A31" s="65" t="s">
        <v>110</v>
      </c>
      <c r="B31" s="62"/>
      <c r="C31" s="62" t="s">
        <v>8</v>
      </c>
      <c r="D31" s="62" t="s">
        <v>11</v>
      </c>
      <c r="E31" s="132">
        <v>9900002040</v>
      </c>
      <c r="F31" s="62" t="s">
        <v>74</v>
      </c>
      <c r="G31" s="66">
        <v>415</v>
      </c>
      <c r="H31" s="66">
        <v>310</v>
      </c>
    </row>
    <row r="32" spans="1:8" s="7" customFormat="1" ht="19.5" customHeight="1">
      <c r="A32" s="73" t="s">
        <v>75</v>
      </c>
      <c r="B32" s="62"/>
      <c r="C32" s="62" t="s">
        <v>8</v>
      </c>
      <c r="D32" s="62" t="s">
        <v>11</v>
      </c>
      <c r="E32" s="132">
        <v>9900002040</v>
      </c>
      <c r="F32" s="62" t="s">
        <v>76</v>
      </c>
      <c r="G32" s="66">
        <v>8.3</v>
      </c>
      <c r="H32" s="66">
        <v>8.1</v>
      </c>
    </row>
    <row r="33" spans="1:8" s="7" customFormat="1" ht="24">
      <c r="A33" s="72" t="s">
        <v>52</v>
      </c>
      <c r="B33" s="62"/>
      <c r="C33" s="62" t="s">
        <v>8</v>
      </c>
      <c r="D33" s="62" t="s">
        <v>11</v>
      </c>
      <c r="E33" s="132">
        <v>9900051180</v>
      </c>
      <c r="F33" s="71"/>
      <c r="G33" s="66">
        <f>G35+G34</f>
        <v>371.79999999999995</v>
      </c>
      <c r="H33" s="66">
        <f>H35+H34</f>
        <v>371.79999999999995</v>
      </c>
    </row>
    <row r="34" spans="1:8" s="7" customFormat="1" ht="48">
      <c r="A34" s="73" t="s">
        <v>71</v>
      </c>
      <c r="B34" s="62"/>
      <c r="C34" s="62" t="s">
        <v>8</v>
      </c>
      <c r="D34" s="62" t="s">
        <v>11</v>
      </c>
      <c r="E34" s="132">
        <v>9900051180</v>
      </c>
      <c r="F34" s="62" t="s">
        <v>72</v>
      </c>
      <c r="G34" s="66">
        <v>315.4</v>
      </c>
      <c r="H34" s="66">
        <v>315.4</v>
      </c>
    </row>
    <row r="35" spans="1:8" s="7" customFormat="1" ht="24">
      <c r="A35" s="73" t="s">
        <v>110</v>
      </c>
      <c r="B35" s="59"/>
      <c r="C35" s="62" t="s">
        <v>8</v>
      </c>
      <c r="D35" s="62" t="s">
        <v>11</v>
      </c>
      <c r="E35" s="132">
        <v>9900051180</v>
      </c>
      <c r="F35" s="62" t="s">
        <v>74</v>
      </c>
      <c r="G35" s="66">
        <v>56.4</v>
      </c>
      <c r="H35" s="66">
        <v>56.4</v>
      </c>
    </row>
    <row r="36" spans="1:8" s="7" customFormat="1" ht="24">
      <c r="A36" s="70" t="s">
        <v>80</v>
      </c>
      <c r="B36" s="59"/>
      <c r="C36" s="62" t="s">
        <v>8</v>
      </c>
      <c r="D36" s="62" t="s">
        <v>11</v>
      </c>
      <c r="E36" s="132">
        <v>9900059300</v>
      </c>
      <c r="F36" s="71"/>
      <c r="G36" s="66">
        <f>G37+G38</f>
        <v>30.9</v>
      </c>
      <c r="H36" s="66">
        <f>H37+H38</f>
        <v>30.9</v>
      </c>
    </row>
    <row r="37" spans="1:8" s="7" customFormat="1" ht="48">
      <c r="A37" s="73" t="s">
        <v>71</v>
      </c>
      <c r="B37" s="59"/>
      <c r="C37" s="62" t="s">
        <v>8</v>
      </c>
      <c r="D37" s="62" t="s">
        <v>11</v>
      </c>
      <c r="E37" s="132">
        <v>9900059300</v>
      </c>
      <c r="F37" s="62" t="s">
        <v>72</v>
      </c>
      <c r="G37" s="66">
        <v>24.14</v>
      </c>
      <c r="H37" s="66">
        <v>24.14</v>
      </c>
    </row>
    <row r="38" spans="1:8" s="7" customFormat="1" ht="24">
      <c r="A38" s="73" t="s">
        <v>110</v>
      </c>
      <c r="B38" s="59"/>
      <c r="C38" s="62" t="s">
        <v>8</v>
      </c>
      <c r="D38" s="62" t="s">
        <v>11</v>
      </c>
      <c r="E38" s="132">
        <v>9900059300</v>
      </c>
      <c r="F38" s="62" t="s">
        <v>74</v>
      </c>
      <c r="G38" s="66">
        <v>6.76</v>
      </c>
      <c r="H38" s="66">
        <v>6.76</v>
      </c>
    </row>
    <row r="39" spans="1:8" s="7" customFormat="1" ht="63" customHeight="1">
      <c r="A39" s="139" t="s">
        <v>171</v>
      </c>
      <c r="B39" s="71"/>
      <c r="C39" s="62" t="s">
        <v>8</v>
      </c>
      <c r="D39" s="62" t="s">
        <v>11</v>
      </c>
      <c r="E39" s="132">
        <v>9900073150</v>
      </c>
      <c r="F39" s="62"/>
      <c r="G39" s="74">
        <f>G40+G41</f>
        <v>20.92</v>
      </c>
      <c r="H39" s="74">
        <f>H40+H41</f>
        <v>20.92</v>
      </c>
    </row>
    <row r="40" spans="1:8" s="7" customFormat="1" ht="48">
      <c r="A40" s="65" t="s">
        <v>71</v>
      </c>
      <c r="B40" s="71"/>
      <c r="C40" s="62" t="s">
        <v>8</v>
      </c>
      <c r="D40" s="62" t="s">
        <v>11</v>
      </c>
      <c r="E40" s="132">
        <v>9900073150</v>
      </c>
      <c r="F40" s="62" t="s">
        <v>72</v>
      </c>
      <c r="G40" s="74">
        <v>14.92</v>
      </c>
      <c r="H40" s="74">
        <v>14.92</v>
      </c>
    </row>
    <row r="41" spans="1:8" s="7" customFormat="1" ht="24">
      <c r="A41" s="65" t="s">
        <v>110</v>
      </c>
      <c r="B41" s="68"/>
      <c r="C41" s="62" t="s">
        <v>8</v>
      </c>
      <c r="D41" s="62" t="s">
        <v>11</v>
      </c>
      <c r="E41" s="132">
        <v>9900073150</v>
      </c>
      <c r="F41" s="62" t="s">
        <v>74</v>
      </c>
      <c r="G41" s="74">
        <v>6</v>
      </c>
      <c r="H41" s="74">
        <v>6</v>
      </c>
    </row>
    <row r="42" spans="1:8" s="52" customFormat="1" ht="16.5" customHeight="1">
      <c r="A42" s="67" t="s">
        <v>34</v>
      </c>
      <c r="B42" s="71"/>
      <c r="C42" s="68" t="s">
        <v>8</v>
      </c>
      <c r="D42" s="68" t="s">
        <v>50</v>
      </c>
      <c r="E42" s="60"/>
      <c r="F42" s="68"/>
      <c r="G42" s="69">
        <f>G43</f>
        <v>122.3</v>
      </c>
      <c r="H42" s="69">
        <f>H43</f>
        <v>112.3</v>
      </c>
    </row>
    <row r="43" spans="1:8" s="52" customFormat="1" ht="16.5" customHeight="1">
      <c r="A43" s="61" t="s">
        <v>70</v>
      </c>
      <c r="B43" s="71"/>
      <c r="C43" s="62" t="s">
        <v>8</v>
      </c>
      <c r="D43" s="62" t="s">
        <v>50</v>
      </c>
      <c r="E43" s="132">
        <v>9900000000</v>
      </c>
      <c r="F43" s="62"/>
      <c r="G43" s="64">
        <f>G49+G51+G44+G47</f>
        <v>122.3</v>
      </c>
      <c r="H43" s="64">
        <f>H49+H51+H44+H47</f>
        <v>112.3</v>
      </c>
    </row>
    <row r="44" spans="1:8" s="52" customFormat="1" ht="16.5" customHeight="1">
      <c r="A44" s="61" t="s">
        <v>64</v>
      </c>
      <c r="B44" s="71"/>
      <c r="C44" s="71" t="s">
        <v>8</v>
      </c>
      <c r="D44" s="71" t="s">
        <v>50</v>
      </c>
      <c r="E44" s="132">
        <v>9900009230</v>
      </c>
      <c r="F44" s="62"/>
      <c r="G44" s="66">
        <f>G46+G45</f>
        <v>18</v>
      </c>
      <c r="H44" s="66">
        <f>H46+H45</f>
        <v>18</v>
      </c>
    </row>
    <row r="45" spans="1:8" s="52" customFormat="1" ht="26.25" customHeight="1">
      <c r="A45" s="65" t="s">
        <v>110</v>
      </c>
      <c r="B45" s="71"/>
      <c r="C45" s="71" t="s">
        <v>8</v>
      </c>
      <c r="D45" s="71" t="s">
        <v>50</v>
      </c>
      <c r="E45" s="132">
        <v>9900009230</v>
      </c>
      <c r="F45" s="62" t="s">
        <v>74</v>
      </c>
      <c r="G45" s="66">
        <v>10</v>
      </c>
      <c r="H45" s="66">
        <v>10</v>
      </c>
    </row>
    <row r="46" spans="1:8" s="52" customFormat="1" ht="16.5" customHeight="1">
      <c r="A46" s="65" t="s">
        <v>75</v>
      </c>
      <c r="B46" s="71"/>
      <c r="C46" s="71" t="s">
        <v>8</v>
      </c>
      <c r="D46" s="71" t="s">
        <v>50</v>
      </c>
      <c r="E46" s="132">
        <v>9900009230</v>
      </c>
      <c r="F46" s="62" t="s">
        <v>76</v>
      </c>
      <c r="G46" s="66">
        <v>8</v>
      </c>
      <c r="H46" s="66">
        <v>8</v>
      </c>
    </row>
    <row r="47" spans="1:8" s="52" customFormat="1" ht="24">
      <c r="A47" s="76" t="s">
        <v>132</v>
      </c>
      <c r="B47" s="71"/>
      <c r="C47" s="71" t="s">
        <v>8</v>
      </c>
      <c r="D47" s="71" t="s">
        <v>50</v>
      </c>
      <c r="E47" s="132">
        <v>9900009240</v>
      </c>
      <c r="F47" s="62"/>
      <c r="G47" s="66">
        <f>G48</f>
        <v>80</v>
      </c>
      <c r="H47" s="66">
        <f>H48</f>
        <v>70</v>
      </c>
    </row>
    <row r="48" spans="1:8" s="52" customFormat="1" ht="24.75" customHeight="1">
      <c r="A48" s="65" t="s">
        <v>123</v>
      </c>
      <c r="B48" s="71"/>
      <c r="C48" s="71" t="s">
        <v>8</v>
      </c>
      <c r="D48" s="71" t="s">
        <v>50</v>
      </c>
      <c r="E48" s="132">
        <v>9900009240</v>
      </c>
      <c r="F48" s="62" t="s">
        <v>74</v>
      </c>
      <c r="G48" s="66">
        <v>80</v>
      </c>
      <c r="H48" s="66">
        <v>70</v>
      </c>
    </row>
    <row r="49" spans="1:8" s="7" customFormat="1" ht="48">
      <c r="A49" s="77" t="s">
        <v>83</v>
      </c>
      <c r="B49" s="71"/>
      <c r="C49" s="71" t="s">
        <v>8</v>
      </c>
      <c r="D49" s="71" t="s">
        <v>50</v>
      </c>
      <c r="E49" s="132">
        <v>9900024030</v>
      </c>
      <c r="F49" s="71"/>
      <c r="G49" s="66">
        <f>G50</f>
        <v>9.6</v>
      </c>
      <c r="H49" s="66">
        <f>H50</f>
        <v>9.6</v>
      </c>
    </row>
    <row r="50" spans="1:8" s="7" customFormat="1" ht="16.5" customHeight="1">
      <c r="A50" s="78" t="s">
        <v>30</v>
      </c>
      <c r="B50" s="71"/>
      <c r="C50" s="71" t="s">
        <v>8</v>
      </c>
      <c r="D50" s="71" t="s">
        <v>50</v>
      </c>
      <c r="E50" s="132">
        <v>9900024030</v>
      </c>
      <c r="F50" s="71" t="s">
        <v>77</v>
      </c>
      <c r="G50" s="66">
        <v>9.6</v>
      </c>
      <c r="H50" s="66">
        <v>9.6</v>
      </c>
    </row>
    <row r="51" spans="1:8" s="7" customFormat="1" ht="60">
      <c r="A51" s="77" t="s">
        <v>86</v>
      </c>
      <c r="B51" s="71"/>
      <c r="C51" s="71" t="s">
        <v>8</v>
      </c>
      <c r="D51" s="71" t="s">
        <v>50</v>
      </c>
      <c r="E51" s="132">
        <v>9900024040</v>
      </c>
      <c r="F51" s="71"/>
      <c r="G51" s="66">
        <f>G52</f>
        <v>14.7</v>
      </c>
      <c r="H51" s="66">
        <f>H52</f>
        <v>14.7</v>
      </c>
    </row>
    <row r="52" spans="1:8" s="16" customFormat="1" ht="17.25" customHeight="1">
      <c r="A52" s="78" t="s">
        <v>30</v>
      </c>
      <c r="B52" s="71"/>
      <c r="C52" s="71" t="s">
        <v>8</v>
      </c>
      <c r="D52" s="71" t="s">
        <v>50</v>
      </c>
      <c r="E52" s="132">
        <v>9900024040</v>
      </c>
      <c r="F52" s="71" t="s">
        <v>77</v>
      </c>
      <c r="G52" s="66">
        <v>14.7</v>
      </c>
      <c r="H52" s="66">
        <v>14.7</v>
      </c>
    </row>
    <row r="53" spans="1:8" s="16" customFormat="1" ht="26.25" customHeight="1">
      <c r="A53" s="67" t="s">
        <v>124</v>
      </c>
      <c r="B53" s="71"/>
      <c r="C53" s="68" t="s">
        <v>17</v>
      </c>
      <c r="D53" s="68" t="s">
        <v>31</v>
      </c>
      <c r="E53" s="60"/>
      <c r="F53" s="59"/>
      <c r="G53" s="69">
        <f aca="true" t="shared" si="1" ref="G53:H58">G54</f>
        <v>30.3</v>
      </c>
      <c r="H53" s="69">
        <f t="shared" si="1"/>
        <v>0.3</v>
      </c>
    </row>
    <row r="54" spans="1:8" s="7" customFormat="1" ht="30" customHeight="1">
      <c r="A54" s="67" t="s">
        <v>125</v>
      </c>
      <c r="B54" s="68"/>
      <c r="C54" s="68" t="s">
        <v>17</v>
      </c>
      <c r="D54" s="68" t="s">
        <v>126</v>
      </c>
      <c r="E54" s="60"/>
      <c r="F54" s="59"/>
      <c r="G54" s="69">
        <f>G57+G55</f>
        <v>30.3</v>
      </c>
      <c r="H54" s="69">
        <f>H57+H55</f>
        <v>0.3</v>
      </c>
    </row>
    <row r="55" spans="1:8" s="7" customFormat="1" ht="37.5" customHeight="1">
      <c r="A55" s="79" t="s">
        <v>173</v>
      </c>
      <c r="B55" s="68"/>
      <c r="C55" s="71" t="s">
        <v>17</v>
      </c>
      <c r="D55" s="71" t="s">
        <v>126</v>
      </c>
      <c r="E55" s="132">
        <v>100000000</v>
      </c>
      <c r="F55" s="59"/>
      <c r="G55" s="66">
        <f>G56</f>
        <v>30</v>
      </c>
      <c r="H55" s="66">
        <f>H56</f>
        <v>0</v>
      </c>
    </row>
    <row r="56" spans="1:8" s="7" customFormat="1" ht="30" customHeight="1">
      <c r="A56" s="65" t="s">
        <v>123</v>
      </c>
      <c r="B56" s="68"/>
      <c r="C56" s="71" t="s">
        <v>17</v>
      </c>
      <c r="D56" s="71" t="s">
        <v>126</v>
      </c>
      <c r="E56" s="132">
        <v>100000000</v>
      </c>
      <c r="F56" s="62" t="s">
        <v>74</v>
      </c>
      <c r="G56" s="66">
        <v>30</v>
      </c>
      <c r="H56" s="66">
        <v>0</v>
      </c>
    </row>
    <row r="57" spans="1:8" s="7" customFormat="1" ht="15" customHeight="1">
      <c r="A57" s="76" t="s">
        <v>70</v>
      </c>
      <c r="B57" s="68"/>
      <c r="C57" s="71" t="s">
        <v>17</v>
      </c>
      <c r="D57" s="71" t="s">
        <v>126</v>
      </c>
      <c r="E57" s="132">
        <v>9900000000</v>
      </c>
      <c r="F57" s="62"/>
      <c r="G57" s="66">
        <f t="shared" si="1"/>
        <v>0.3</v>
      </c>
      <c r="H57" s="66">
        <f t="shared" si="1"/>
        <v>0.3</v>
      </c>
    </row>
    <row r="58" spans="1:8" s="7" customFormat="1" ht="51.75" customHeight="1">
      <c r="A58" s="135" t="s">
        <v>127</v>
      </c>
      <c r="B58" s="71"/>
      <c r="C58" s="71" t="s">
        <v>17</v>
      </c>
      <c r="D58" s="71" t="s">
        <v>126</v>
      </c>
      <c r="E58" s="132">
        <v>9900024070</v>
      </c>
      <c r="F58" s="62"/>
      <c r="G58" s="66">
        <f t="shared" si="1"/>
        <v>0.3</v>
      </c>
      <c r="H58" s="66">
        <f t="shared" si="1"/>
        <v>0.3</v>
      </c>
    </row>
    <row r="59" spans="1:8" s="7" customFormat="1" ht="15" customHeight="1">
      <c r="A59" s="78" t="s">
        <v>30</v>
      </c>
      <c r="B59" s="71"/>
      <c r="C59" s="71" t="s">
        <v>17</v>
      </c>
      <c r="D59" s="71" t="s">
        <v>126</v>
      </c>
      <c r="E59" s="132">
        <v>9900024070</v>
      </c>
      <c r="F59" s="62" t="s">
        <v>77</v>
      </c>
      <c r="G59" s="66">
        <v>0.3</v>
      </c>
      <c r="H59" s="66">
        <v>0.3</v>
      </c>
    </row>
    <row r="60" spans="1:8" s="7" customFormat="1" ht="15" customHeight="1">
      <c r="A60" s="67" t="s">
        <v>6</v>
      </c>
      <c r="B60" s="71"/>
      <c r="C60" s="68" t="s">
        <v>10</v>
      </c>
      <c r="D60" s="68" t="s">
        <v>31</v>
      </c>
      <c r="E60" s="63"/>
      <c r="F60" s="71"/>
      <c r="G60" s="69">
        <f>G65+G71+G61</f>
        <v>535.94</v>
      </c>
      <c r="H60" s="69">
        <f>H65+H71+H61</f>
        <v>520.94</v>
      </c>
    </row>
    <row r="61" spans="1:8" s="7" customFormat="1" ht="13.5" customHeight="1">
      <c r="A61" s="133" t="s">
        <v>130</v>
      </c>
      <c r="B61" s="71"/>
      <c r="C61" s="68" t="s">
        <v>10</v>
      </c>
      <c r="D61" s="68" t="s">
        <v>8</v>
      </c>
      <c r="E61" s="63"/>
      <c r="F61" s="71"/>
      <c r="G61" s="69">
        <f aca="true" t="shared" si="2" ref="G61:H63">G62</f>
        <v>80</v>
      </c>
      <c r="H61" s="69">
        <f t="shared" si="2"/>
        <v>80</v>
      </c>
    </row>
    <row r="62" spans="1:8" s="7" customFormat="1" ht="17.25" customHeight="1">
      <c r="A62" s="76" t="s">
        <v>70</v>
      </c>
      <c r="B62" s="71"/>
      <c r="C62" s="71" t="s">
        <v>10</v>
      </c>
      <c r="D62" s="71" t="s">
        <v>8</v>
      </c>
      <c r="E62" s="132">
        <v>9900000000</v>
      </c>
      <c r="F62" s="71"/>
      <c r="G62" s="66">
        <f t="shared" si="2"/>
        <v>80</v>
      </c>
      <c r="H62" s="66">
        <f t="shared" si="2"/>
        <v>80</v>
      </c>
    </row>
    <row r="63" spans="1:8" s="7" customFormat="1" ht="36.75" customHeight="1">
      <c r="A63" s="72" t="s">
        <v>131</v>
      </c>
      <c r="B63" s="71"/>
      <c r="C63" s="71" t="s">
        <v>10</v>
      </c>
      <c r="D63" s="71" t="s">
        <v>8</v>
      </c>
      <c r="E63" s="132">
        <v>9900009260</v>
      </c>
      <c r="F63" s="71"/>
      <c r="G63" s="66">
        <f t="shared" si="2"/>
        <v>80</v>
      </c>
      <c r="H63" s="66">
        <f t="shared" si="2"/>
        <v>80</v>
      </c>
    </row>
    <row r="64" spans="1:8" s="7" customFormat="1" ht="25.5" customHeight="1">
      <c r="A64" s="65" t="s">
        <v>123</v>
      </c>
      <c r="B64" s="71"/>
      <c r="C64" s="71" t="s">
        <v>10</v>
      </c>
      <c r="D64" s="71" t="s">
        <v>8</v>
      </c>
      <c r="E64" s="132">
        <v>9900009260</v>
      </c>
      <c r="F64" s="71" t="s">
        <v>74</v>
      </c>
      <c r="G64" s="66">
        <v>80</v>
      </c>
      <c r="H64" s="66">
        <v>80</v>
      </c>
    </row>
    <row r="65" spans="1:8" s="16" customFormat="1" ht="16.5" customHeight="1">
      <c r="A65" s="67" t="s">
        <v>21</v>
      </c>
      <c r="B65" s="68"/>
      <c r="C65" s="68" t="s">
        <v>10</v>
      </c>
      <c r="D65" s="68" t="s">
        <v>17</v>
      </c>
      <c r="E65" s="60"/>
      <c r="F65" s="68"/>
      <c r="G65" s="69">
        <f>G69+G66</f>
        <v>318.34000000000003</v>
      </c>
      <c r="H65" s="69">
        <f>H69+H66</f>
        <v>303.34000000000003</v>
      </c>
    </row>
    <row r="66" spans="1:8" s="16" customFormat="1" ht="39.75" customHeight="1">
      <c r="A66" s="79" t="s">
        <v>174</v>
      </c>
      <c r="B66" s="68"/>
      <c r="C66" s="71" t="s">
        <v>10</v>
      </c>
      <c r="D66" s="71" t="s">
        <v>17</v>
      </c>
      <c r="E66" s="132">
        <v>200000000</v>
      </c>
      <c r="F66" s="71"/>
      <c r="G66" s="66">
        <f>G67</f>
        <v>170.1</v>
      </c>
      <c r="H66" s="66">
        <f>H67</f>
        <v>170.1</v>
      </c>
    </row>
    <row r="67" spans="1:8" s="16" customFormat="1" ht="32.25" customHeight="1">
      <c r="A67" s="154" t="s">
        <v>175</v>
      </c>
      <c r="B67" s="68"/>
      <c r="C67" s="71" t="s">
        <v>10</v>
      </c>
      <c r="D67" s="71" t="s">
        <v>17</v>
      </c>
      <c r="E67" s="132" t="s">
        <v>187</v>
      </c>
      <c r="F67" s="71"/>
      <c r="G67" s="66">
        <f>G68</f>
        <v>170.1</v>
      </c>
      <c r="H67" s="66">
        <f>H68</f>
        <v>170.1</v>
      </c>
    </row>
    <row r="68" spans="1:8" s="16" customFormat="1" ht="27.75" customHeight="1">
      <c r="A68" s="65" t="s">
        <v>123</v>
      </c>
      <c r="B68" s="68"/>
      <c r="C68" s="71" t="s">
        <v>10</v>
      </c>
      <c r="D68" s="71" t="s">
        <v>17</v>
      </c>
      <c r="E68" s="132" t="s">
        <v>187</v>
      </c>
      <c r="F68" s="71" t="s">
        <v>74</v>
      </c>
      <c r="G68" s="66">
        <v>170.1</v>
      </c>
      <c r="H68" s="66">
        <v>170.1</v>
      </c>
    </row>
    <row r="69" spans="1:8" s="7" customFormat="1" ht="36" customHeight="1">
      <c r="A69" s="79" t="s">
        <v>188</v>
      </c>
      <c r="B69" s="68"/>
      <c r="C69" s="71" t="s">
        <v>10</v>
      </c>
      <c r="D69" s="71" t="s">
        <v>17</v>
      </c>
      <c r="E69" s="132">
        <v>400000000</v>
      </c>
      <c r="F69" s="71"/>
      <c r="G69" s="66">
        <f>G70</f>
        <v>148.24</v>
      </c>
      <c r="H69" s="66">
        <f>H70</f>
        <v>133.24</v>
      </c>
    </row>
    <row r="70" spans="1:8" s="7" customFormat="1" ht="24" customHeight="1">
      <c r="A70" s="65" t="s">
        <v>123</v>
      </c>
      <c r="B70" s="71"/>
      <c r="C70" s="71" t="s">
        <v>10</v>
      </c>
      <c r="D70" s="71" t="s">
        <v>17</v>
      </c>
      <c r="E70" s="132">
        <v>400000000</v>
      </c>
      <c r="F70" s="71" t="s">
        <v>74</v>
      </c>
      <c r="G70" s="66">
        <v>148.24</v>
      </c>
      <c r="H70" s="66">
        <v>133.24</v>
      </c>
    </row>
    <row r="71" spans="1:8" s="7" customFormat="1" ht="16.5" customHeight="1">
      <c r="A71" s="57" t="s">
        <v>51</v>
      </c>
      <c r="B71" s="71"/>
      <c r="C71" s="83" t="s">
        <v>10</v>
      </c>
      <c r="D71" s="83" t="s">
        <v>10</v>
      </c>
      <c r="E71" s="84"/>
      <c r="F71" s="81"/>
      <c r="G71" s="85">
        <f aca="true" t="shared" si="3" ref="G71:H73">G72</f>
        <v>137.6</v>
      </c>
      <c r="H71" s="85">
        <f t="shared" si="3"/>
        <v>137.6</v>
      </c>
    </row>
    <row r="72" spans="1:8" s="7" customFormat="1" ht="12.75">
      <c r="A72" s="61" t="s">
        <v>70</v>
      </c>
      <c r="B72" s="114"/>
      <c r="C72" s="81" t="s">
        <v>10</v>
      </c>
      <c r="D72" s="81" t="s">
        <v>10</v>
      </c>
      <c r="E72" s="132">
        <v>9900000000</v>
      </c>
      <c r="F72" s="81"/>
      <c r="G72" s="82">
        <f t="shared" si="3"/>
        <v>137.6</v>
      </c>
      <c r="H72" s="82">
        <f t="shared" si="3"/>
        <v>137.6</v>
      </c>
    </row>
    <row r="73" spans="1:8" s="7" customFormat="1" ht="60">
      <c r="A73" s="86" t="s">
        <v>84</v>
      </c>
      <c r="B73" s="114"/>
      <c r="C73" s="81" t="s">
        <v>10</v>
      </c>
      <c r="D73" s="81" t="s">
        <v>10</v>
      </c>
      <c r="E73" s="132">
        <v>9900024020</v>
      </c>
      <c r="F73" s="81"/>
      <c r="G73" s="82">
        <f t="shared" si="3"/>
        <v>137.6</v>
      </c>
      <c r="H73" s="82">
        <f t="shared" si="3"/>
        <v>137.6</v>
      </c>
    </row>
    <row r="74" spans="1:8" s="7" customFormat="1" ht="12.75">
      <c r="A74" s="87" t="s">
        <v>30</v>
      </c>
      <c r="B74" s="115"/>
      <c r="C74" s="81" t="s">
        <v>10</v>
      </c>
      <c r="D74" s="81" t="s">
        <v>10</v>
      </c>
      <c r="E74" s="132">
        <v>9900024020</v>
      </c>
      <c r="F74" s="81" t="s">
        <v>77</v>
      </c>
      <c r="G74" s="82">
        <v>137.6</v>
      </c>
      <c r="H74" s="82">
        <v>137.6</v>
      </c>
    </row>
    <row r="75" spans="1:8" s="7" customFormat="1" ht="12.75">
      <c r="A75" s="88" t="s">
        <v>62</v>
      </c>
      <c r="B75" s="114"/>
      <c r="C75" s="83" t="s">
        <v>54</v>
      </c>
      <c r="D75" s="83" t="s">
        <v>31</v>
      </c>
      <c r="E75" s="63"/>
      <c r="F75" s="81"/>
      <c r="G75" s="85">
        <f aca="true" t="shared" si="4" ref="G75:H78">G76</f>
        <v>5</v>
      </c>
      <c r="H75" s="85">
        <f t="shared" si="4"/>
        <v>5</v>
      </c>
    </row>
    <row r="76" spans="1:8" s="7" customFormat="1" ht="12.75">
      <c r="A76" s="88" t="s">
        <v>55</v>
      </c>
      <c r="B76" s="114"/>
      <c r="C76" s="83" t="s">
        <v>54</v>
      </c>
      <c r="D76" s="83" t="s">
        <v>8</v>
      </c>
      <c r="E76" s="63"/>
      <c r="F76" s="81"/>
      <c r="G76" s="85">
        <f t="shared" si="4"/>
        <v>5</v>
      </c>
      <c r="H76" s="85">
        <f t="shared" si="4"/>
        <v>5</v>
      </c>
    </row>
    <row r="77" spans="1:8" s="16" customFormat="1" ht="12.75">
      <c r="A77" s="61" t="s">
        <v>70</v>
      </c>
      <c r="B77" s="114"/>
      <c r="C77" s="81" t="s">
        <v>54</v>
      </c>
      <c r="D77" s="81" t="s">
        <v>8</v>
      </c>
      <c r="E77" s="132">
        <v>9900000000</v>
      </c>
      <c r="F77" s="81"/>
      <c r="G77" s="82">
        <f t="shared" si="4"/>
        <v>5</v>
      </c>
      <c r="H77" s="82">
        <f t="shared" si="4"/>
        <v>5</v>
      </c>
    </row>
    <row r="78" spans="1:8" s="16" customFormat="1" ht="12.75">
      <c r="A78" s="80" t="s">
        <v>81</v>
      </c>
      <c r="B78" s="115"/>
      <c r="C78" s="81" t="s">
        <v>54</v>
      </c>
      <c r="D78" s="81" t="s">
        <v>8</v>
      </c>
      <c r="E78" s="132">
        <v>9900099010</v>
      </c>
      <c r="F78" s="81"/>
      <c r="G78" s="82">
        <f t="shared" si="4"/>
        <v>5</v>
      </c>
      <c r="H78" s="82">
        <f t="shared" si="4"/>
        <v>5</v>
      </c>
    </row>
    <row r="79" spans="1:8" s="7" customFormat="1" ht="24">
      <c r="A79" s="65" t="s">
        <v>110</v>
      </c>
      <c r="B79" s="115"/>
      <c r="C79" s="81" t="s">
        <v>54</v>
      </c>
      <c r="D79" s="81" t="s">
        <v>8</v>
      </c>
      <c r="E79" s="132">
        <v>9900099010</v>
      </c>
      <c r="F79" s="81" t="s">
        <v>74</v>
      </c>
      <c r="G79" s="82">
        <v>5</v>
      </c>
      <c r="H79" s="82">
        <v>5</v>
      </c>
    </row>
    <row r="80" spans="1:8" s="7" customFormat="1" ht="12.75">
      <c r="A80" s="89" t="s">
        <v>7</v>
      </c>
      <c r="B80" s="114"/>
      <c r="C80" s="83" t="s">
        <v>16</v>
      </c>
      <c r="D80" s="83" t="s">
        <v>31</v>
      </c>
      <c r="E80" s="90"/>
      <c r="F80" s="91"/>
      <c r="G80" s="92">
        <f aca="true" t="shared" si="5" ref="G80:H83">G81</f>
        <v>402.63</v>
      </c>
      <c r="H80" s="92">
        <f t="shared" si="5"/>
        <v>402.63</v>
      </c>
    </row>
    <row r="81" spans="1:8" s="7" customFormat="1" ht="12.75">
      <c r="A81" s="89" t="s">
        <v>18</v>
      </c>
      <c r="B81" s="114"/>
      <c r="C81" s="93">
        <v>10</v>
      </c>
      <c r="D81" s="93" t="s">
        <v>8</v>
      </c>
      <c r="E81" s="94"/>
      <c r="F81" s="93"/>
      <c r="G81" s="92">
        <f t="shared" si="5"/>
        <v>402.63</v>
      </c>
      <c r="H81" s="92">
        <f t="shared" si="5"/>
        <v>402.63</v>
      </c>
    </row>
    <row r="82" spans="1:8" ht="12.75">
      <c r="A82" s="61" t="s">
        <v>70</v>
      </c>
      <c r="B82" s="114"/>
      <c r="C82" s="95">
        <v>10</v>
      </c>
      <c r="D82" s="95" t="s">
        <v>8</v>
      </c>
      <c r="E82" s="132">
        <v>9900000000</v>
      </c>
      <c r="F82" s="95"/>
      <c r="G82" s="96">
        <f t="shared" si="5"/>
        <v>402.63</v>
      </c>
      <c r="H82" s="96">
        <f t="shared" si="5"/>
        <v>402.63</v>
      </c>
    </row>
    <row r="83" spans="1:8" ht="36">
      <c r="A83" s="97" t="s">
        <v>79</v>
      </c>
      <c r="B83" s="108"/>
      <c r="C83" s="95" t="s">
        <v>16</v>
      </c>
      <c r="D83" s="95" t="s">
        <v>8</v>
      </c>
      <c r="E83" s="136">
        <v>9900010490</v>
      </c>
      <c r="F83" s="95"/>
      <c r="G83" s="96">
        <f t="shared" si="5"/>
        <v>402.63</v>
      </c>
      <c r="H83" s="96">
        <f t="shared" si="5"/>
        <v>402.63</v>
      </c>
    </row>
    <row r="84" spans="1:8" ht="12.75">
      <c r="A84" s="98" t="s">
        <v>78</v>
      </c>
      <c r="B84" s="108"/>
      <c r="C84" s="95" t="s">
        <v>16</v>
      </c>
      <c r="D84" s="95" t="s">
        <v>8</v>
      </c>
      <c r="E84" s="136">
        <v>9900010490</v>
      </c>
      <c r="F84" s="95">
        <v>300</v>
      </c>
      <c r="G84" s="96">
        <v>402.63</v>
      </c>
      <c r="H84" s="96">
        <v>402.63</v>
      </c>
    </row>
    <row r="85" spans="1:8" ht="17.25" customHeight="1">
      <c r="A85" s="99" t="s">
        <v>56</v>
      </c>
      <c r="B85" s="18"/>
      <c r="C85" s="68" t="s">
        <v>53</v>
      </c>
      <c r="D85" s="68" t="s">
        <v>31</v>
      </c>
      <c r="E85" s="100"/>
      <c r="F85" s="68"/>
      <c r="G85" s="101">
        <f aca="true" t="shared" si="6" ref="G85:H88">G86</f>
        <v>5</v>
      </c>
      <c r="H85" s="101">
        <f t="shared" si="6"/>
        <v>5</v>
      </c>
    </row>
    <row r="86" spans="1:8" ht="17.25" customHeight="1">
      <c r="A86" s="99" t="s">
        <v>65</v>
      </c>
      <c r="B86" s="18"/>
      <c r="C86" s="68" t="s">
        <v>53</v>
      </c>
      <c r="D86" s="68" t="s">
        <v>9</v>
      </c>
      <c r="E86" s="100"/>
      <c r="F86" s="68"/>
      <c r="G86" s="101">
        <f t="shared" si="6"/>
        <v>5</v>
      </c>
      <c r="H86" s="101">
        <f t="shared" si="6"/>
        <v>5</v>
      </c>
    </row>
    <row r="87" spans="1:8" ht="17.25" customHeight="1">
      <c r="A87" s="61" t="s">
        <v>70</v>
      </c>
      <c r="B87" s="18"/>
      <c r="C87" s="71" t="s">
        <v>53</v>
      </c>
      <c r="D87" s="71" t="s">
        <v>9</v>
      </c>
      <c r="E87" s="132">
        <v>9900000000</v>
      </c>
      <c r="F87" s="71"/>
      <c r="G87" s="102">
        <f t="shared" si="6"/>
        <v>5</v>
      </c>
      <c r="H87" s="102">
        <f t="shared" si="6"/>
        <v>5</v>
      </c>
    </row>
    <row r="88" spans="1:8" ht="24">
      <c r="A88" s="79" t="s">
        <v>82</v>
      </c>
      <c r="B88" s="18"/>
      <c r="C88" s="71" t="s">
        <v>53</v>
      </c>
      <c r="D88" s="71" t="s">
        <v>9</v>
      </c>
      <c r="E88" s="132">
        <v>9900099020</v>
      </c>
      <c r="F88" s="71"/>
      <c r="G88" s="102">
        <f t="shared" si="6"/>
        <v>5</v>
      </c>
      <c r="H88" s="102">
        <f t="shared" si="6"/>
        <v>5</v>
      </c>
    </row>
    <row r="89" spans="1:8" ht="24">
      <c r="A89" s="65" t="s">
        <v>110</v>
      </c>
      <c r="B89" s="18"/>
      <c r="C89" s="71" t="s">
        <v>53</v>
      </c>
      <c r="D89" s="71" t="s">
        <v>9</v>
      </c>
      <c r="E89" s="132">
        <v>9900099020</v>
      </c>
      <c r="F89" s="71" t="s">
        <v>74</v>
      </c>
      <c r="G89" s="102">
        <v>5</v>
      </c>
      <c r="H89" s="102">
        <v>5</v>
      </c>
    </row>
    <row r="90" spans="1:8" ht="12.75">
      <c r="A90" s="103" t="s">
        <v>66</v>
      </c>
      <c r="B90" s="18"/>
      <c r="C90" s="104">
        <v>99</v>
      </c>
      <c r="D90" s="105" t="s">
        <v>31</v>
      </c>
      <c r="E90" s="104"/>
      <c r="F90" s="104"/>
      <c r="G90" s="106">
        <f>G91</f>
        <v>170</v>
      </c>
      <c r="H90" s="106">
        <f>H91</f>
        <v>348</v>
      </c>
    </row>
    <row r="91" spans="1:8" ht="12.75">
      <c r="A91" s="103" t="s">
        <v>66</v>
      </c>
      <c r="B91" s="18"/>
      <c r="C91" s="104">
        <v>99</v>
      </c>
      <c r="D91" s="104">
        <v>99</v>
      </c>
      <c r="E91" s="104"/>
      <c r="F91" s="104"/>
      <c r="G91" s="106">
        <f>G92</f>
        <v>170</v>
      </c>
      <c r="H91" s="106">
        <f>H92</f>
        <v>348</v>
      </c>
    </row>
    <row r="92" spans="1:9" ht="12.75">
      <c r="A92" s="107" t="s">
        <v>66</v>
      </c>
      <c r="B92" s="18"/>
      <c r="C92" s="108">
        <v>99</v>
      </c>
      <c r="D92" s="108">
        <v>99</v>
      </c>
      <c r="E92" s="132">
        <v>9900099990</v>
      </c>
      <c r="F92" s="108">
        <v>800</v>
      </c>
      <c r="G92" s="109">
        <v>170</v>
      </c>
      <c r="H92" s="109">
        <v>348</v>
      </c>
      <c r="I92" t="s">
        <v>179</v>
      </c>
    </row>
  </sheetData>
  <sheetProtection/>
  <mergeCells count="19">
    <mergeCell ref="F16:F17"/>
    <mergeCell ref="A13:H13"/>
    <mergeCell ref="A8:H8"/>
    <mergeCell ref="A9:H9"/>
    <mergeCell ref="A10:H10"/>
    <mergeCell ref="A11:H11"/>
    <mergeCell ref="A16:A17"/>
    <mergeCell ref="E16:E17"/>
    <mergeCell ref="D16:D17"/>
    <mergeCell ref="E15:G15"/>
    <mergeCell ref="C16:C17"/>
    <mergeCell ref="A3:H3"/>
    <mergeCell ref="A1:H1"/>
    <mergeCell ref="A2:H2"/>
    <mergeCell ref="A4:H4"/>
    <mergeCell ref="A5:H5"/>
    <mergeCell ref="A6:H6"/>
    <mergeCell ref="B16:B17"/>
    <mergeCell ref="G16:H16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79" r:id="rId1"/>
  <rowBreaks count="1" manualBreakCount="1">
    <brk id="4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view="pageBreakPreview" zoomScaleNormal="75" zoomScaleSheetLayoutView="100" zoomScalePageLayoutView="0" workbookViewId="0" topLeftCell="A1">
      <selection activeCell="Y18" sqref="Y18"/>
    </sheetView>
  </sheetViews>
  <sheetFormatPr defaultColWidth="8.00390625" defaultRowHeight="12.75" outlineLevelCol="1"/>
  <cols>
    <col min="1" max="4" width="3.875" style="28" bestFit="1" customWidth="1"/>
    <col min="5" max="5" width="10.00390625" style="29" customWidth="1"/>
    <col min="6" max="6" width="0.74609375" style="30" hidden="1" customWidth="1"/>
    <col min="7" max="7" width="55.875" style="50" customWidth="1"/>
    <col min="8" max="8" width="10.25390625" style="31" customWidth="1"/>
    <col min="9" max="9" width="14.125" style="31" hidden="1" customWidth="1"/>
    <col min="10" max="10" width="18.25390625" style="31" hidden="1" customWidth="1" outlineLevel="1"/>
    <col min="11" max="11" width="23.00390625" style="31" hidden="1" customWidth="1" outlineLevel="1"/>
    <col min="12" max="12" width="17.25390625" style="31" hidden="1" customWidth="1"/>
    <col min="13" max="13" width="13.125" style="31" hidden="1" customWidth="1"/>
    <col min="14" max="16" width="17.125" style="31" hidden="1" customWidth="1"/>
    <col min="17" max="17" width="8.00390625" style="31" hidden="1" customWidth="1"/>
    <col min="18" max="18" width="1.875" style="31" customWidth="1"/>
    <col min="19" max="25" width="8.00390625" style="31" customWidth="1"/>
    <col min="26" max="26" width="82.875" style="31" bestFit="1" customWidth="1"/>
    <col min="27" max="16384" width="8.00390625" style="31" customWidth="1"/>
  </cols>
  <sheetData>
    <row r="1" spans="7:8" ht="11.25" customHeight="1">
      <c r="G1" s="166" t="s">
        <v>35</v>
      </c>
      <c r="H1" s="166"/>
    </row>
    <row r="2" spans="7:8" ht="11.25" customHeight="1">
      <c r="G2" s="166" t="s">
        <v>25</v>
      </c>
      <c r="H2" s="166"/>
    </row>
    <row r="3" spans="7:8" ht="11.25" customHeight="1">
      <c r="G3" s="166" t="s">
        <v>180</v>
      </c>
      <c r="H3" s="166"/>
    </row>
    <row r="4" spans="7:8" ht="11.25" customHeight="1">
      <c r="G4" s="166" t="s">
        <v>143</v>
      </c>
      <c r="H4" s="166"/>
    </row>
    <row r="5" spans="7:8" ht="11.25" customHeight="1">
      <c r="G5" s="166" t="s">
        <v>137</v>
      </c>
      <c r="H5" s="166"/>
    </row>
    <row r="6" spans="7:8" ht="11.25" customHeight="1">
      <c r="G6" s="160" t="s">
        <v>189</v>
      </c>
      <c r="H6" s="160"/>
    </row>
    <row r="7" spans="7:8" ht="11.25" customHeight="1">
      <c r="G7" s="6"/>
      <c r="H7" s="6"/>
    </row>
    <row r="8" spans="7:8" ht="11.25" customHeight="1">
      <c r="G8" s="166" t="s">
        <v>184</v>
      </c>
      <c r="H8" s="166"/>
    </row>
    <row r="9" spans="7:8" ht="11.25" customHeight="1">
      <c r="G9" s="166" t="s">
        <v>25</v>
      </c>
      <c r="H9" s="166"/>
    </row>
    <row r="10" spans="7:8" ht="11.25" customHeight="1">
      <c r="G10" s="166" t="s">
        <v>143</v>
      </c>
      <c r="H10" s="166"/>
    </row>
    <row r="11" spans="7:8" ht="11.25" customHeight="1">
      <c r="G11" s="166" t="s">
        <v>137</v>
      </c>
      <c r="H11" s="166"/>
    </row>
    <row r="12" spans="7:8" ht="11.25" customHeight="1">
      <c r="G12" s="53"/>
      <c r="H12" s="53"/>
    </row>
    <row r="13" spans="7:8" ht="11.25" customHeight="1">
      <c r="G13" s="166"/>
      <c r="H13" s="166"/>
    </row>
    <row r="14" spans="1:8" ht="12.75" customHeight="1">
      <c r="A14" s="172" t="s">
        <v>36</v>
      </c>
      <c r="B14" s="172"/>
      <c r="C14" s="172"/>
      <c r="D14" s="172"/>
      <c r="E14" s="172"/>
      <c r="F14" s="172"/>
      <c r="G14" s="172"/>
      <c r="H14" s="172"/>
    </row>
    <row r="15" spans="1:16" ht="12.75" customHeight="1">
      <c r="A15" s="173" t="s">
        <v>144</v>
      </c>
      <c r="B15" s="173"/>
      <c r="C15" s="173"/>
      <c r="D15" s="173"/>
      <c r="E15" s="173"/>
      <c r="F15" s="173"/>
      <c r="G15" s="173"/>
      <c r="H15" s="173"/>
      <c r="I15" s="32"/>
      <c r="K15" s="32"/>
      <c r="M15" s="32"/>
      <c r="O15" s="32"/>
      <c r="P15" s="32" t="s">
        <v>37</v>
      </c>
    </row>
    <row r="16" spans="1:16" ht="10.5" customHeight="1">
      <c r="A16" s="27"/>
      <c r="B16" s="27"/>
      <c r="C16" s="27"/>
      <c r="D16" s="27"/>
      <c r="E16" s="27"/>
      <c r="F16" s="27"/>
      <c r="G16" s="27"/>
      <c r="H16" s="27"/>
      <c r="I16" s="32"/>
      <c r="K16" s="32"/>
      <c r="M16" s="32"/>
      <c r="O16" s="32"/>
      <c r="P16" s="32"/>
    </row>
    <row r="17" spans="1:16" s="34" customFormat="1" ht="10.5" customHeight="1">
      <c r="A17" s="167"/>
      <c r="B17" s="167"/>
      <c r="C17" s="167"/>
      <c r="D17" s="167"/>
      <c r="E17" s="167"/>
      <c r="F17" s="167"/>
      <c r="G17" s="167"/>
      <c r="H17" s="167"/>
      <c r="I17" s="33"/>
      <c r="K17" s="33"/>
      <c r="M17" s="33"/>
      <c r="O17" s="33"/>
      <c r="P17" s="33"/>
    </row>
    <row r="18" spans="1:16" s="38" customFormat="1" ht="66" customHeight="1">
      <c r="A18" s="168" t="s">
        <v>38</v>
      </c>
      <c r="B18" s="169"/>
      <c r="C18" s="169"/>
      <c r="D18" s="169"/>
      <c r="E18" s="169"/>
      <c r="F18" s="35"/>
      <c r="G18" s="131" t="s">
        <v>24</v>
      </c>
      <c r="H18" s="36" t="s">
        <v>63</v>
      </c>
      <c r="I18" s="37" t="s">
        <v>0</v>
      </c>
      <c r="J18" s="37" t="s">
        <v>0</v>
      </c>
      <c r="K18" s="37" t="s">
        <v>39</v>
      </c>
      <c r="L18" s="37" t="s">
        <v>0</v>
      </c>
      <c r="M18" s="37" t="s">
        <v>40</v>
      </c>
      <c r="N18" s="37" t="s">
        <v>0</v>
      </c>
      <c r="O18" s="37" t="s">
        <v>0</v>
      </c>
      <c r="P18" s="37" t="s">
        <v>0</v>
      </c>
    </row>
    <row r="19" spans="1:8" s="38" customFormat="1" ht="12.75">
      <c r="A19" s="170">
        <v>1</v>
      </c>
      <c r="B19" s="171"/>
      <c r="C19" s="171"/>
      <c r="D19" s="171"/>
      <c r="E19" s="171"/>
      <c r="F19" s="39"/>
      <c r="G19" s="40">
        <v>2</v>
      </c>
      <c r="H19" s="41">
        <v>3</v>
      </c>
    </row>
    <row r="20" spans="1:17" s="48" customFormat="1" ht="25.5">
      <c r="A20" s="42" t="s">
        <v>112</v>
      </c>
      <c r="B20" s="43"/>
      <c r="C20" s="43"/>
      <c r="D20" s="43"/>
      <c r="E20" s="43"/>
      <c r="F20" s="44"/>
      <c r="G20" s="45" t="s">
        <v>41</v>
      </c>
      <c r="H20" s="46">
        <f>H21</f>
        <v>236.3700000000008</v>
      </c>
      <c r="I20" s="47" t="e">
        <v>#REF!</v>
      </c>
      <c r="J20" s="47" t="e">
        <v>#REF!</v>
      </c>
      <c r="K20" s="47" t="e">
        <v>#REF!</v>
      </c>
      <c r="L20" s="47" t="e">
        <v>#REF!</v>
      </c>
      <c r="M20" s="47" t="e">
        <v>#REF!</v>
      </c>
      <c r="N20" s="47" t="e">
        <v>#REF!</v>
      </c>
      <c r="O20" s="47" t="e">
        <v>#REF!</v>
      </c>
      <c r="P20" s="47" t="e">
        <v>#REF!</v>
      </c>
      <c r="Q20" s="48" t="e">
        <v>#REF!</v>
      </c>
    </row>
    <row r="21" spans="1:19" s="38" customFormat="1" ht="25.5" customHeight="1">
      <c r="A21" s="116" t="s">
        <v>113</v>
      </c>
      <c r="B21" s="117"/>
      <c r="C21" s="117"/>
      <c r="D21" s="117"/>
      <c r="E21" s="117"/>
      <c r="F21" s="118"/>
      <c r="G21" s="119" t="s">
        <v>42</v>
      </c>
      <c r="H21" s="120">
        <f>H22+H26</f>
        <v>236.3700000000008</v>
      </c>
      <c r="I21" s="49"/>
      <c r="J21" s="49"/>
      <c r="K21" s="49"/>
      <c r="L21" s="49"/>
      <c r="M21" s="49"/>
      <c r="N21" s="49"/>
      <c r="O21" s="49"/>
      <c r="P21" s="49"/>
      <c r="Q21" s="48"/>
      <c r="S21" s="48"/>
    </row>
    <row r="22" spans="1:16" s="48" customFormat="1" ht="12.75">
      <c r="A22" s="116" t="s">
        <v>114</v>
      </c>
      <c r="B22" s="117"/>
      <c r="C22" s="117"/>
      <c r="D22" s="117"/>
      <c r="E22" s="117"/>
      <c r="F22" s="118"/>
      <c r="G22" s="119" t="s">
        <v>43</v>
      </c>
      <c r="H22" s="120">
        <f>H23</f>
        <v>-8460.3</v>
      </c>
      <c r="I22" s="47"/>
      <c r="J22" s="47"/>
      <c r="K22" s="47"/>
      <c r="L22" s="47"/>
      <c r="M22" s="47"/>
      <c r="N22" s="47"/>
      <c r="O22" s="47"/>
      <c r="P22" s="47"/>
    </row>
    <row r="23" spans="1:19" s="38" customFormat="1" ht="12.75">
      <c r="A23" s="121" t="s">
        <v>115</v>
      </c>
      <c r="B23" s="122"/>
      <c r="C23" s="122"/>
      <c r="D23" s="122"/>
      <c r="E23" s="122"/>
      <c r="F23" s="123"/>
      <c r="G23" s="124" t="s">
        <v>44</v>
      </c>
      <c r="H23" s="125">
        <f>H24</f>
        <v>-8460.3</v>
      </c>
      <c r="I23" s="49"/>
      <c r="J23" s="49"/>
      <c r="K23" s="49"/>
      <c r="L23" s="49"/>
      <c r="M23" s="49"/>
      <c r="N23" s="49"/>
      <c r="O23" s="49"/>
      <c r="P23" s="49"/>
      <c r="Q23" s="48"/>
      <c r="S23" s="48"/>
    </row>
    <row r="24" spans="1:19" s="38" customFormat="1" ht="14.25" customHeight="1">
      <c r="A24" s="121" t="s">
        <v>116</v>
      </c>
      <c r="B24" s="122"/>
      <c r="C24" s="122"/>
      <c r="D24" s="122"/>
      <c r="E24" s="122"/>
      <c r="F24" s="123"/>
      <c r="G24" s="124" t="s">
        <v>45</v>
      </c>
      <c r="H24" s="125">
        <f>H25</f>
        <v>-8460.3</v>
      </c>
      <c r="I24" s="49"/>
      <c r="J24" s="49"/>
      <c r="K24" s="49"/>
      <c r="L24" s="49"/>
      <c r="M24" s="49"/>
      <c r="N24" s="49"/>
      <c r="O24" s="49"/>
      <c r="P24" s="49"/>
      <c r="Q24" s="48"/>
      <c r="S24" s="48"/>
    </row>
    <row r="25" spans="1:19" s="38" customFormat="1" ht="24">
      <c r="A25" s="121" t="s">
        <v>117</v>
      </c>
      <c r="B25" s="122"/>
      <c r="C25" s="122"/>
      <c r="D25" s="122"/>
      <c r="E25" s="122"/>
      <c r="F25" s="123"/>
      <c r="G25" s="126" t="s">
        <v>111</v>
      </c>
      <c r="H25" s="125">
        <f>-8460.3</f>
        <v>-8460.3</v>
      </c>
      <c r="I25" s="49"/>
      <c r="J25" s="49"/>
      <c r="K25" s="49"/>
      <c r="L25" s="49"/>
      <c r="M25" s="49"/>
      <c r="N25" s="49"/>
      <c r="O25" s="49"/>
      <c r="P25" s="49"/>
      <c r="Q25" s="48"/>
      <c r="S25" s="48"/>
    </row>
    <row r="26" spans="1:19" s="38" customFormat="1" ht="12.75">
      <c r="A26" s="116" t="s">
        <v>118</v>
      </c>
      <c r="B26" s="117"/>
      <c r="C26" s="117"/>
      <c r="D26" s="117"/>
      <c r="E26" s="117"/>
      <c r="F26" s="118"/>
      <c r="G26" s="119" t="s">
        <v>46</v>
      </c>
      <c r="H26" s="120">
        <f>H27</f>
        <v>8696.67</v>
      </c>
      <c r="I26" s="49"/>
      <c r="J26" s="49"/>
      <c r="K26" s="49"/>
      <c r="L26" s="49"/>
      <c r="M26" s="49"/>
      <c r="N26" s="49"/>
      <c r="O26" s="49"/>
      <c r="P26" s="49"/>
      <c r="Q26" s="48"/>
      <c r="S26" s="48"/>
    </row>
    <row r="27" spans="1:16" s="38" customFormat="1" ht="12.75">
      <c r="A27" s="121" t="s">
        <v>119</v>
      </c>
      <c r="B27" s="122"/>
      <c r="C27" s="122"/>
      <c r="D27" s="122"/>
      <c r="E27" s="122"/>
      <c r="F27" s="123"/>
      <c r="G27" s="124" t="s">
        <v>47</v>
      </c>
      <c r="H27" s="125">
        <f>H28</f>
        <v>8696.67</v>
      </c>
      <c r="I27" s="49"/>
      <c r="J27" s="49"/>
      <c r="K27" s="49"/>
      <c r="L27" s="49"/>
      <c r="M27" s="49"/>
      <c r="N27" s="49"/>
      <c r="O27" s="49"/>
      <c r="P27" s="49"/>
    </row>
    <row r="28" spans="1:19" s="38" customFormat="1" ht="14.25" customHeight="1">
      <c r="A28" s="121" t="s">
        <v>120</v>
      </c>
      <c r="B28" s="122"/>
      <c r="C28" s="122"/>
      <c r="D28" s="122"/>
      <c r="E28" s="122"/>
      <c r="F28" s="123"/>
      <c r="G28" s="124" t="s">
        <v>48</v>
      </c>
      <c r="H28" s="125">
        <f>H29</f>
        <v>8696.67</v>
      </c>
      <c r="I28" s="49"/>
      <c r="J28" s="49"/>
      <c r="K28" s="49"/>
      <c r="L28" s="49"/>
      <c r="M28" s="49"/>
      <c r="N28" s="49"/>
      <c r="O28" s="49"/>
      <c r="P28" s="49"/>
      <c r="Q28" s="48"/>
      <c r="S28" s="48"/>
    </row>
    <row r="29" spans="1:19" s="38" customFormat="1" ht="26.25" customHeight="1">
      <c r="A29" s="121" t="s">
        <v>121</v>
      </c>
      <c r="B29" s="122"/>
      <c r="C29" s="122"/>
      <c r="D29" s="122"/>
      <c r="E29" s="122"/>
      <c r="F29" s="123"/>
      <c r="G29" s="126" t="s">
        <v>111</v>
      </c>
      <c r="H29" s="125">
        <f>'Приложение 3'!G18</f>
        <v>8696.67</v>
      </c>
      <c r="I29" s="49"/>
      <c r="J29" s="49"/>
      <c r="K29" s="49"/>
      <c r="L29" s="49"/>
      <c r="M29" s="49"/>
      <c r="N29" s="49"/>
      <c r="O29" s="49"/>
      <c r="P29" s="49"/>
      <c r="Q29" s="48" t="s">
        <v>49</v>
      </c>
      <c r="R29" s="38" t="s">
        <v>179</v>
      </c>
      <c r="S29" s="48"/>
    </row>
  </sheetData>
  <sheetProtection/>
  <mergeCells count="16">
    <mergeCell ref="G5:H5"/>
    <mergeCell ref="A17:H17"/>
    <mergeCell ref="A18:E18"/>
    <mergeCell ref="A19:E19"/>
    <mergeCell ref="A14:H14"/>
    <mergeCell ref="A15:H15"/>
    <mergeCell ref="G1:H1"/>
    <mergeCell ref="G2:H2"/>
    <mergeCell ref="G4:H4"/>
    <mergeCell ref="G13:H13"/>
    <mergeCell ref="G6:H6"/>
    <mergeCell ref="G8:H8"/>
    <mergeCell ref="G9:H9"/>
    <mergeCell ref="G10:H10"/>
    <mergeCell ref="G11:H11"/>
    <mergeCell ref="G3:H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zoomScalePageLayoutView="0" workbookViewId="0" topLeftCell="A40">
      <selection activeCell="H19" sqref="H19"/>
    </sheetView>
  </sheetViews>
  <sheetFormatPr defaultColWidth="9.00390625" defaultRowHeight="12.75"/>
  <cols>
    <col min="1" max="1" width="12.875" style="0" customWidth="1"/>
    <col min="2" max="2" width="20.875" style="0" customWidth="1"/>
    <col min="3" max="3" width="53.25390625" style="0" customWidth="1"/>
    <col min="4" max="4" width="1.75390625" style="0" customWidth="1"/>
  </cols>
  <sheetData>
    <row r="1" spans="1:9" s="2" customFormat="1" ht="12" customHeight="1">
      <c r="A1" s="160" t="s">
        <v>186</v>
      </c>
      <c r="B1" s="160"/>
      <c r="C1" s="160"/>
      <c r="D1" s="5"/>
      <c r="E1" s="5"/>
      <c r="F1" s="5"/>
      <c r="G1" s="5"/>
      <c r="H1" s="5"/>
      <c r="I1" s="5"/>
    </row>
    <row r="2" spans="1:9" s="2" customFormat="1" ht="12" customHeight="1">
      <c r="A2" s="160" t="s">
        <v>68</v>
      </c>
      <c r="B2" s="160"/>
      <c r="C2" s="160"/>
      <c r="D2" s="5"/>
      <c r="E2" s="5"/>
      <c r="F2" s="5"/>
      <c r="G2" s="5"/>
      <c r="H2" s="5"/>
      <c r="I2" s="5"/>
    </row>
    <row r="3" spans="1:9" s="2" customFormat="1" ht="12" customHeight="1">
      <c r="A3" s="160" t="s">
        <v>180</v>
      </c>
      <c r="B3" s="160"/>
      <c r="C3" s="160"/>
      <c r="D3" s="5"/>
      <c r="E3" s="5"/>
      <c r="F3" s="5"/>
      <c r="G3" s="5"/>
      <c r="H3" s="5"/>
      <c r="I3" s="5"/>
    </row>
    <row r="4" spans="1:9" s="2" customFormat="1" ht="12" customHeight="1">
      <c r="A4" s="160" t="s">
        <v>145</v>
      </c>
      <c r="B4" s="160"/>
      <c r="C4" s="160"/>
      <c r="D4" s="5"/>
      <c r="E4" s="5"/>
      <c r="F4" s="5"/>
      <c r="G4" s="5"/>
      <c r="H4" s="5"/>
      <c r="I4" s="5"/>
    </row>
    <row r="5" spans="1:9" s="2" customFormat="1" ht="12" customHeight="1">
      <c r="A5" s="6"/>
      <c r="B5" s="6"/>
      <c r="C5" s="6" t="s">
        <v>137</v>
      </c>
      <c r="D5" s="5"/>
      <c r="E5" s="5"/>
      <c r="F5" s="5"/>
      <c r="G5" s="5"/>
      <c r="H5" s="5"/>
      <c r="I5" s="5"/>
    </row>
    <row r="6" spans="1:9" s="2" customFormat="1" ht="12" customHeight="1">
      <c r="A6" s="6"/>
      <c r="B6" s="6"/>
      <c r="C6" s="6" t="s">
        <v>191</v>
      </c>
      <c r="D6" s="5"/>
      <c r="E6" s="5"/>
      <c r="F6" s="5"/>
      <c r="G6" s="5"/>
      <c r="H6" s="5"/>
      <c r="I6" s="5"/>
    </row>
    <row r="7" spans="1:9" s="2" customFormat="1" ht="12" customHeight="1">
      <c r="A7" s="6"/>
      <c r="B7" s="6"/>
      <c r="C7" s="6"/>
      <c r="D7" s="5"/>
      <c r="E7" s="5"/>
      <c r="F7" s="5"/>
      <c r="G7" s="5"/>
      <c r="H7" s="5"/>
      <c r="I7" s="5"/>
    </row>
    <row r="8" spans="1:9" s="2" customFormat="1" ht="12" customHeight="1">
      <c r="A8" s="160" t="s">
        <v>185</v>
      </c>
      <c r="B8" s="160"/>
      <c r="C8" s="160"/>
      <c r="D8" s="5"/>
      <c r="E8" s="5"/>
      <c r="F8" s="5"/>
      <c r="G8" s="5"/>
      <c r="H8" s="5"/>
      <c r="I8" s="5"/>
    </row>
    <row r="9" spans="1:9" s="2" customFormat="1" ht="12" customHeight="1">
      <c r="A9" s="160" t="s">
        <v>68</v>
      </c>
      <c r="B9" s="160"/>
      <c r="C9" s="160"/>
      <c r="D9" s="5"/>
      <c r="E9" s="5"/>
      <c r="F9" s="5"/>
      <c r="G9" s="5"/>
      <c r="H9" s="5"/>
      <c r="I9" s="5"/>
    </row>
    <row r="10" spans="1:9" s="2" customFormat="1" ht="12" customHeight="1">
      <c r="A10" s="160" t="s">
        <v>145</v>
      </c>
      <c r="B10" s="160"/>
      <c r="C10" s="160"/>
      <c r="D10" s="5"/>
      <c r="E10" s="5"/>
      <c r="F10" s="5"/>
      <c r="G10" s="5"/>
      <c r="H10" s="5"/>
      <c r="I10" s="5"/>
    </row>
    <row r="11" spans="1:9" s="2" customFormat="1" ht="12" customHeight="1">
      <c r="A11" s="6"/>
      <c r="B11" s="6"/>
      <c r="C11" s="6" t="s">
        <v>137</v>
      </c>
      <c r="D11" s="5"/>
      <c r="E11" s="5"/>
      <c r="F11" s="5"/>
      <c r="G11" s="5"/>
      <c r="H11" s="5"/>
      <c r="I11" s="5"/>
    </row>
    <row r="12" spans="1:3" s="2" customFormat="1" ht="12.75" customHeight="1">
      <c r="A12" s="23"/>
      <c r="B12" s="176"/>
      <c r="C12" s="176"/>
    </row>
    <row r="13" spans="1:3" s="2" customFormat="1" ht="15" customHeight="1">
      <c r="A13" s="174" t="s">
        <v>85</v>
      </c>
      <c r="B13" s="174"/>
      <c r="C13" s="174"/>
    </row>
    <row r="14" spans="1:3" ht="13.5" customHeight="1">
      <c r="A14" s="24"/>
      <c r="B14" s="175"/>
      <c r="C14" s="175"/>
    </row>
    <row r="15" spans="1:3" s="20" customFormat="1" ht="26.25" customHeight="1">
      <c r="A15" s="163" t="s">
        <v>26</v>
      </c>
      <c r="B15" s="163"/>
      <c r="C15" s="163" t="s">
        <v>129</v>
      </c>
    </row>
    <row r="16" spans="1:3" s="20" customFormat="1" ht="37.5" customHeight="1">
      <c r="A16" s="26" t="s">
        <v>27</v>
      </c>
      <c r="B16" s="26" t="s">
        <v>28</v>
      </c>
      <c r="C16" s="163"/>
    </row>
    <row r="17" spans="1:3" s="20" customFormat="1" ht="10.5" customHeight="1">
      <c r="A17" s="26">
        <v>1</v>
      </c>
      <c r="B17" s="26">
        <v>2</v>
      </c>
      <c r="C17" s="26">
        <v>3</v>
      </c>
    </row>
    <row r="18" spans="1:3" s="20" customFormat="1" ht="26.25" customHeight="1">
      <c r="A18" s="127" t="s">
        <v>32</v>
      </c>
      <c r="B18" s="128"/>
      <c r="C18" s="129" t="s">
        <v>33</v>
      </c>
    </row>
    <row r="19" spans="1:3" s="20" customFormat="1" ht="60">
      <c r="A19" s="130" t="s">
        <v>32</v>
      </c>
      <c r="B19" s="155" t="s">
        <v>176</v>
      </c>
      <c r="C19" s="156" t="s">
        <v>29</v>
      </c>
    </row>
    <row r="20" spans="1:3" s="138" customFormat="1" ht="60">
      <c r="A20" s="130" t="s">
        <v>32</v>
      </c>
      <c r="B20" s="155" t="s">
        <v>177</v>
      </c>
      <c r="C20" s="156" t="s">
        <v>29</v>
      </c>
    </row>
    <row r="21" spans="1:3" s="138" customFormat="1" ht="63.75">
      <c r="A21" s="137" t="s">
        <v>32</v>
      </c>
      <c r="B21" s="140" t="s">
        <v>148</v>
      </c>
      <c r="C21" s="141" t="s">
        <v>92</v>
      </c>
    </row>
    <row r="22" spans="1:3" s="138" customFormat="1" ht="63.75">
      <c r="A22" s="137" t="s">
        <v>32</v>
      </c>
      <c r="B22" s="140" t="s">
        <v>149</v>
      </c>
      <c r="C22" s="141" t="s">
        <v>87</v>
      </c>
    </row>
    <row r="23" spans="1:3" s="138" customFormat="1" ht="76.5">
      <c r="A23" s="137" t="s">
        <v>32</v>
      </c>
      <c r="B23" s="140" t="s">
        <v>150</v>
      </c>
      <c r="C23" s="141" t="s">
        <v>93</v>
      </c>
    </row>
    <row r="24" spans="1:3" s="138" customFormat="1" ht="76.5">
      <c r="A24" s="137" t="s">
        <v>32</v>
      </c>
      <c r="B24" s="140" t="s">
        <v>151</v>
      </c>
      <c r="C24" s="141" t="s">
        <v>88</v>
      </c>
    </row>
    <row r="25" spans="1:3" s="138" customFormat="1" ht="25.5">
      <c r="A25" s="137" t="s">
        <v>32</v>
      </c>
      <c r="B25" s="140" t="s">
        <v>152</v>
      </c>
      <c r="C25" s="141" t="s">
        <v>94</v>
      </c>
    </row>
    <row r="26" spans="1:3" s="138" customFormat="1" ht="25.5">
      <c r="A26" s="137" t="s">
        <v>32</v>
      </c>
      <c r="B26" s="140" t="s">
        <v>153</v>
      </c>
      <c r="C26" s="141" t="s">
        <v>95</v>
      </c>
    </row>
    <row r="27" spans="1:3" s="138" customFormat="1" ht="76.5">
      <c r="A27" s="137" t="s">
        <v>32</v>
      </c>
      <c r="B27" s="140" t="s">
        <v>57</v>
      </c>
      <c r="C27" s="141" t="s">
        <v>96</v>
      </c>
    </row>
    <row r="28" spans="1:3" s="138" customFormat="1" ht="76.5">
      <c r="A28" s="137" t="s">
        <v>32</v>
      </c>
      <c r="B28" s="140" t="s">
        <v>58</v>
      </c>
      <c r="C28" s="142" t="s">
        <v>97</v>
      </c>
    </row>
    <row r="29" spans="1:3" s="138" customFormat="1" ht="77.25" customHeight="1">
      <c r="A29" s="137" t="s">
        <v>32</v>
      </c>
      <c r="B29" s="140" t="s">
        <v>59</v>
      </c>
      <c r="C29" s="141" t="s">
        <v>98</v>
      </c>
    </row>
    <row r="30" spans="1:3" s="138" customFormat="1" ht="75" customHeight="1">
      <c r="A30" s="137" t="s">
        <v>32</v>
      </c>
      <c r="B30" s="140" t="s">
        <v>60</v>
      </c>
      <c r="C30" s="141" t="s">
        <v>99</v>
      </c>
    </row>
    <row r="31" spans="1:3" s="138" customFormat="1" ht="51">
      <c r="A31" s="143" t="s">
        <v>32</v>
      </c>
      <c r="B31" s="144" t="s">
        <v>61</v>
      </c>
      <c r="C31" s="145" t="s">
        <v>100</v>
      </c>
    </row>
    <row r="32" spans="1:3" s="138" customFormat="1" ht="38.25">
      <c r="A32" s="137" t="s">
        <v>32</v>
      </c>
      <c r="B32" s="140" t="s">
        <v>154</v>
      </c>
      <c r="C32" s="54" t="s">
        <v>128</v>
      </c>
    </row>
    <row r="33" spans="1:3" s="138" customFormat="1" ht="13.5" customHeight="1">
      <c r="A33" s="137" t="s">
        <v>32</v>
      </c>
      <c r="B33" s="140" t="s">
        <v>155</v>
      </c>
      <c r="C33" s="141" t="s">
        <v>101</v>
      </c>
    </row>
    <row r="34" spans="1:3" ht="13.5" customHeight="1">
      <c r="A34" s="137" t="s">
        <v>32</v>
      </c>
      <c r="B34" s="140" t="s">
        <v>156</v>
      </c>
      <c r="C34" s="141" t="s">
        <v>102</v>
      </c>
    </row>
    <row r="35" spans="1:3" ht="25.5">
      <c r="A35" s="137" t="s">
        <v>32</v>
      </c>
      <c r="B35" s="146" t="s">
        <v>157</v>
      </c>
      <c r="C35" s="141" t="s">
        <v>103</v>
      </c>
    </row>
    <row r="36" spans="1:3" ht="25.5">
      <c r="A36" s="137" t="s">
        <v>32</v>
      </c>
      <c r="B36" s="146" t="s">
        <v>158</v>
      </c>
      <c r="C36" s="141" t="s">
        <v>104</v>
      </c>
    </row>
    <row r="37" spans="1:3" ht="13.5" customHeight="1">
      <c r="A37" s="153" t="s">
        <v>32</v>
      </c>
      <c r="B37" s="140" t="s">
        <v>159</v>
      </c>
      <c r="C37" s="149" t="s">
        <v>146</v>
      </c>
    </row>
    <row r="38" spans="1:3" ht="26.25" customHeight="1">
      <c r="A38" s="153" t="s">
        <v>32</v>
      </c>
      <c r="B38" s="140" t="s">
        <v>160</v>
      </c>
      <c r="C38" s="149" t="s">
        <v>147</v>
      </c>
    </row>
    <row r="39" spans="1:3" ht="14.25" customHeight="1">
      <c r="A39" s="137" t="s">
        <v>32</v>
      </c>
      <c r="B39" s="140" t="s">
        <v>161</v>
      </c>
      <c r="C39" s="149" t="s">
        <v>105</v>
      </c>
    </row>
    <row r="40" spans="1:3" ht="38.25">
      <c r="A40" s="137" t="s">
        <v>32</v>
      </c>
      <c r="B40" s="140" t="s">
        <v>162</v>
      </c>
      <c r="C40" s="141" t="s">
        <v>89</v>
      </c>
    </row>
    <row r="41" spans="1:3" ht="38.25">
      <c r="A41" s="137" t="s">
        <v>32</v>
      </c>
      <c r="B41" s="140" t="s">
        <v>163</v>
      </c>
      <c r="C41" s="141" t="s">
        <v>90</v>
      </c>
    </row>
    <row r="42" spans="1:3" ht="38.25">
      <c r="A42" s="137" t="s">
        <v>32</v>
      </c>
      <c r="B42" s="150" t="s">
        <v>164</v>
      </c>
      <c r="C42" s="149" t="s">
        <v>91</v>
      </c>
    </row>
    <row r="43" spans="1:3" ht="63.75">
      <c r="A43" s="137" t="s">
        <v>32</v>
      </c>
      <c r="B43" s="152" t="s">
        <v>165</v>
      </c>
      <c r="C43" s="151" t="s">
        <v>106</v>
      </c>
    </row>
    <row r="44" spans="1:3" ht="63.75">
      <c r="A44" s="137" t="s">
        <v>32</v>
      </c>
      <c r="B44" s="147" t="s">
        <v>166</v>
      </c>
      <c r="C44" s="141" t="s">
        <v>107</v>
      </c>
    </row>
    <row r="45" spans="1:3" ht="38.25" customHeight="1">
      <c r="A45" s="137" t="s">
        <v>32</v>
      </c>
      <c r="B45" s="147" t="s">
        <v>167</v>
      </c>
      <c r="C45" s="141" t="s">
        <v>108</v>
      </c>
    </row>
    <row r="46" spans="1:3" ht="24" customHeight="1">
      <c r="A46" s="137" t="s">
        <v>32</v>
      </c>
      <c r="B46" s="147" t="s">
        <v>168</v>
      </c>
      <c r="C46" s="141" t="s">
        <v>109</v>
      </c>
    </row>
    <row r="47" spans="1:3" ht="37.5" customHeight="1">
      <c r="A47" s="137" t="s">
        <v>32</v>
      </c>
      <c r="B47" s="147" t="s">
        <v>169</v>
      </c>
      <c r="C47" s="141" t="s">
        <v>135</v>
      </c>
    </row>
    <row r="48" spans="1:4" ht="36.75" customHeight="1">
      <c r="A48" s="137" t="s">
        <v>32</v>
      </c>
      <c r="B48" s="146" t="s">
        <v>170</v>
      </c>
      <c r="C48" s="148" t="s">
        <v>133</v>
      </c>
      <c r="D48" t="s">
        <v>179</v>
      </c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/>
  <mergeCells count="12">
    <mergeCell ref="A3:C3"/>
    <mergeCell ref="B12:C12"/>
    <mergeCell ref="A1:C1"/>
    <mergeCell ref="A2:C2"/>
    <mergeCell ref="A4:C4"/>
    <mergeCell ref="A15:B15"/>
    <mergeCell ref="C15:C16"/>
    <mergeCell ref="A13:C13"/>
    <mergeCell ref="B14:C14"/>
    <mergeCell ref="A8:C8"/>
    <mergeCell ref="A9:C9"/>
    <mergeCell ref="A10:C10"/>
  </mergeCells>
  <printOptions/>
  <pageMargins left="0.7874015748031497" right="0.7874015748031497" top="0.3937007874015748" bottom="0.3937007874015748" header="0.5118110236220472" footer="0.5118110236220472"/>
  <pageSetup fitToHeight="2" horizontalDpi="600" verticalDpi="600" orientation="portrait" paperSize="9" scale="97" r:id="rId1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2019-02-26T06:43:25Z</cp:lastPrinted>
  <dcterms:created xsi:type="dcterms:W3CDTF">2006-11-08T12:26:38Z</dcterms:created>
  <dcterms:modified xsi:type="dcterms:W3CDTF">2019-02-26T06:44:34Z</dcterms:modified>
  <cp:category/>
  <cp:version/>
  <cp:contentType/>
  <cp:contentStatus/>
</cp:coreProperties>
</file>