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Бюджет!$J$48</definedName>
    <definedName name="_xlnm.Print_Area" localSheetId="0">Бюджет!$A$1:$E$43</definedName>
  </definedNames>
  <calcPr calcId="124519"/>
</workbook>
</file>

<file path=xl/calcChain.xml><?xml version="1.0" encoding="utf-8"?>
<calcChain xmlns="http://schemas.openxmlformats.org/spreadsheetml/2006/main">
  <c r="D16" i="1"/>
  <c r="E24"/>
  <c r="E17"/>
  <c r="E18"/>
  <c r="D5"/>
  <c r="C40"/>
  <c r="C38"/>
  <c r="C34"/>
  <c r="C30"/>
  <c r="C27"/>
  <c r="C21"/>
  <c r="C16"/>
  <c r="C12"/>
  <c r="C10"/>
  <c r="C5"/>
  <c r="D38"/>
  <c r="D40"/>
  <c r="E41"/>
  <c r="E42"/>
  <c r="E6"/>
  <c r="E7"/>
  <c r="E8"/>
  <c r="E9"/>
  <c r="E11"/>
  <c r="E13"/>
  <c r="E14"/>
  <c r="E20"/>
  <c r="E22"/>
  <c r="E23"/>
  <c r="E26"/>
  <c r="E28"/>
  <c r="E29"/>
  <c r="E31"/>
  <c r="E32"/>
  <c r="E33"/>
  <c r="E35"/>
  <c r="E36"/>
  <c r="E37"/>
  <c r="D34"/>
  <c r="D30"/>
  <c r="E30" s="1"/>
  <c r="D27"/>
  <c r="E27" s="1"/>
  <c r="D21"/>
  <c r="E21" s="1"/>
  <c r="E16"/>
  <c r="D12"/>
  <c r="E12" s="1"/>
  <c r="D10"/>
  <c r="E10" s="1"/>
  <c r="E5"/>
  <c r="C43" l="1"/>
  <c r="E40"/>
  <c r="D43"/>
  <c r="E34"/>
  <c r="E43" l="1"/>
</calcChain>
</file>

<file path=xl/sharedStrings.xml><?xml version="1.0" encoding="utf-8"?>
<sst xmlns="http://schemas.openxmlformats.org/spreadsheetml/2006/main" count="84" uniqueCount="84">
  <si>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</si>
  <si>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</si>
  <si>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</si>
  <si>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</si>
  <si>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</si>
  <si>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</si>
  <si>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</si>
  <si>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</si>
  <si>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</si>
  <si>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</si>
  <si>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</si>
  <si>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</si>
  <si>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</si>
  <si>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</si>
  <si>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</si>
  <si>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</si>
  <si>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</si>
  <si>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</si>
  <si>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</si>
  <si>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</si>
  <si>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</si>
  <si>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</si>
  <si>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</si>
  <si>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</si>
  <si>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</si>
  <si>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</si>
  <si>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</si>
  <si>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</si>
  <si>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</si>
  <si>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</si>
  <si>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</si>
  <si>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</si>
  <si>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</si>
  <si>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</si>
  <si>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</si>
  <si>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</si>
  <si>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</si>
  <si>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</si>
  <si>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</si>
  <si>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</si>
  <si>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</si>
  <si>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</si>
  <si>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</si>
  <si>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</si>
  <si>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</si>
  <si>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</si>
  <si>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</si>
  <si>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</si>
  <si>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</si>
  <si>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</si>
  <si>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</si>
  <si>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</si>
  <si>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</si>
  <si>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</si>
  <si>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</si>
  <si>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</si>
  <si>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</si>
  <si>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</si>
  <si>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</si>
  <si>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</si>
  <si>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</si>
  <si>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</si>
  <si>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</si>
  <si>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</si>
  <si>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</si>
  <si>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</si>
  <si>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</si>
  <si>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</si>
  <si>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Итого</t>
  </si>
  <si>
    <t>Раздел, подраздел</t>
  </si>
  <si>
    <t>Наименование</t>
  </si>
  <si>
    <t>0703</t>
  </si>
  <si>
    <t>Дополнительное образование детей</t>
  </si>
  <si>
    <t>13 00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</si>
  <si>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</si>
  <si>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</si>
  <si>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</si>
  <si>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(руб.)</t>
  </si>
  <si>
    <t>Исполнено на 01.04.2018 года</t>
  </si>
  <si>
    <t>Исполнено на 01.04.2019 года</t>
  </si>
  <si>
    <t>0503</t>
  </si>
  <si>
    <t>Благоустройство</t>
  </si>
  <si>
    <t>Аналитические данные о расходах бюджета МО МР "Ижемский" на 01.04.2019 года по разделам и подразделам классификации расходов в сравнении с соответствующим периодом 2018 года</t>
  </si>
  <si>
    <t>факт на 01.04.2019 к факту 01.04.2018, %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</si>
</sst>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0"/>
      <name val="Arial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3"/>
  <sheetViews>
    <sheetView showGridLines="0" tabSelected="1" zoomScaleSheetLayoutView="100" workbookViewId="0">
      <selection activeCell="G7" sqref="G7"/>
    </sheetView>
  </sheetViews>
  <sheetFormatPr defaultRowHeight="12.75" customHeight="1" outlineLevelRow="1"/>
  <cols>
    <col min="1" max="1" width="12.42578125" customWidth="1"/>
    <col min="2" max="2" width="42.5703125" customWidth="1"/>
    <col min="3" max="3" width="15.42578125" customWidth="1"/>
    <col min="4" max="4" width="15.7109375" customWidth="1"/>
    <col min="5" max="5" width="20.28515625" customWidth="1"/>
    <col min="6" max="6" width="9.140625" customWidth="1"/>
    <col min="7" max="7" width="13.140625" customWidth="1"/>
    <col min="8" max="10" width="9.140625" customWidth="1"/>
  </cols>
  <sheetData>
    <row r="1" spans="1:10" ht="45.75" customHeight="1">
      <c r="A1" s="17" t="s">
        <v>82</v>
      </c>
      <c r="B1" s="17"/>
      <c r="C1" s="17"/>
      <c r="D1" s="17"/>
      <c r="E1" s="17"/>
      <c r="F1" s="3"/>
      <c r="G1" s="3"/>
    </row>
    <row r="2" spans="1:10">
      <c r="A2" s="16"/>
      <c r="B2" s="16"/>
      <c r="C2" s="16"/>
      <c r="D2" s="16"/>
      <c r="E2" s="16"/>
      <c r="F2" s="16"/>
      <c r="G2" s="16"/>
    </row>
    <row r="3" spans="1:10">
      <c r="A3" s="14"/>
      <c r="B3" s="14"/>
      <c r="C3" s="14"/>
      <c r="D3" s="14"/>
      <c r="E3" s="15" t="s">
        <v>77</v>
      </c>
      <c r="F3" s="14"/>
      <c r="G3" s="14"/>
      <c r="H3" s="2"/>
      <c r="I3" s="1"/>
      <c r="J3" s="1"/>
    </row>
    <row r="4" spans="1:10" ht="34.5" customHeight="1">
      <c r="A4" s="4" t="s">
        <v>69</v>
      </c>
      <c r="B4" s="4" t="s">
        <v>70</v>
      </c>
      <c r="C4" s="4" t="s">
        <v>78</v>
      </c>
      <c r="D4" s="4" t="s">
        <v>79</v>
      </c>
      <c r="E4" s="4" t="s">
        <v>83</v>
      </c>
      <c r="F4" s="5"/>
      <c r="G4" s="5"/>
    </row>
    <row r="5" spans="1:10">
      <c r="A5" s="4" t="s">
        <v>0</v>
      </c>
      <c r="B5" s="6" t="s">
        <v>1</v>
      </c>
      <c r="C5" s="7">
        <f>SUM(C6:C9)</f>
        <v>12985377.390000001</v>
      </c>
      <c r="D5" s="7">
        <f>SUM(D6:D9)</f>
        <v>13879874.079999998</v>
      </c>
      <c r="E5" s="8">
        <f>D5/C5</f>
        <v>1.0688849205637139</v>
      </c>
      <c r="F5" s="5"/>
      <c r="G5" s="5"/>
    </row>
    <row r="6" spans="1:10" ht="54" customHeight="1" outlineLevel="1">
      <c r="A6" s="9" t="s">
        <v>2</v>
      </c>
      <c r="B6" s="10" t="s">
        <v>3</v>
      </c>
      <c r="C6" s="18">
        <v>35055.5</v>
      </c>
      <c r="D6" s="18">
        <v>30739</v>
      </c>
      <c r="E6" s="11">
        <f t="shared" ref="E6:E43" si="0">D6/C6</f>
        <v>0.87686668283151004</v>
      </c>
      <c r="F6" s="5"/>
      <c r="G6" s="5"/>
      <c r="H6" s="5"/>
    </row>
    <row r="7" spans="1:10" ht="54" customHeight="1" outlineLevel="1">
      <c r="A7" s="9" t="s">
        <v>4</v>
      </c>
      <c r="B7" s="10" t="s">
        <v>5</v>
      </c>
      <c r="C7" s="18">
        <v>8864429.9800000004</v>
      </c>
      <c r="D7" s="18">
        <v>9396115.6899999995</v>
      </c>
      <c r="E7" s="11">
        <f t="shared" si="0"/>
        <v>1.0599796841082385</v>
      </c>
      <c r="F7" s="5"/>
      <c r="G7" s="5"/>
    </row>
    <row r="8" spans="1:10" ht="43.5" customHeight="1" outlineLevel="1">
      <c r="A8" s="9" t="s">
        <v>6</v>
      </c>
      <c r="B8" s="10" t="s">
        <v>7</v>
      </c>
      <c r="C8" s="18">
        <v>3186264.68</v>
      </c>
      <c r="D8" s="18">
        <v>3524924.8</v>
      </c>
      <c r="E8" s="11">
        <f t="shared" si="0"/>
        <v>1.1062875040249323</v>
      </c>
      <c r="F8" s="5"/>
      <c r="G8" s="5"/>
    </row>
    <row r="9" spans="1:10" ht="17.25" customHeight="1" outlineLevel="1">
      <c r="A9" s="9" t="s">
        <v>8</v>
      </c>
      <c r="B9" s="10" t="s">
        <v>9</v>
      </c>
      <c r="C9" s="18">
        <v>899627.23</v>
      </c>
      <c r="D9" s="18">
        <v>928094.59</v>
      </c>
      <c r="E9" s="11">
        <f t="shared" si="0"/>
        <v>1.0316435063887517</v>
      </c>
      <c r="F9" s="5"/>
      <c r="G9" s="5"/>
    </row>
    <row r="10" spans="1:10">
      <c r="A10" s="4" t="s">
        <v>10</v>
      </c>
      <c r="B10" s="6" t="s">
        <v>11</v>
      </c>
      <c r="C10" s="7">
        <f>SUM(C11)</f>
        <v>445775</v>
      </c>
      <c r="D10" s="7">
        <f>SUM(D11)</f>
        <v>455425</v>
      </c>
      <c r="E10" s="8">
        <f t="shared" si="0"/>
        <v>1.0216476922214122</v>
      </c>
      <c r="F10" s="5"/>
      <c r="G10" s="5"/>
    </row>
    <row r="11" spans="1:10" ht="15.75" customHeight="1" outlineLevel="1">
      <c r="A11" s="9" t="s">
        <v>12</v>
      </c>
      <c r="B11" s="10" t="s">
        <v>13</v>
      </c>
      <c r="C11" s="18">
        <v>445775</v>
      </c>
      <c r="D11" s="18">
        <v>455425</v>
      </c>
      <c r="E11" s="11">
        <f t="shared" si="0"/>
        <v>1.0216476922214122</v>
      </c>
      <c r="F11" s="5"/>
      <c r="G11" s="5"/>
    </row>
    <row r="12" spans="1:10">
      <c r="A12" s="4" t="s">
        <v>14</v>
      </c>
      <c r="B12" s="6" t="s">
        <v>15</v>
      </c>
      <c r="C12" s="7">
        <f>SUM(C13:C15)</f>
        <v>4323987.58</v>
      </c>
      <c r="D12" s="7">
        <f>SUM(D13:D15)</f>
        <v>2291631.77</v>
      </c>
      <c r="E12" s="8">
        <f t="shared" si="0"/>
        <v>0.52998111756833488</v>
      </c>
      <c r="F12" s="5"/>
      <c r="G12" s="5"/>
    </row>
    <row r="13" spans="1:10" outlineLevel="1">
      <c r="A13" s="9" t="s">
        <v>16</v>
      </c>
      <c r="B13" s="10" t="s">
        <v>17</v>
      </c>
      <c r="C13" s="18">
        <v>598411.39</v>
      </c>
      <c r="D13" s="18">
        <v>711390.42</v>
      </c>
      <c r="E13" s="11">
        <f t="shared" si="0"/>
        <v>1.1887982613432542</v>
      </c>
      <c r="F13" s="5"/>
      <c r="G13" s="5"/>
    </row>
    <row r="14" spans="1:10" ht="17.25" customHeight="1" outlineLevel="1">
      <c r="A14" s="9" t="s">
        <v>18</v>
      </c>
      <c r="B14" s="10" t="s">
        <v>19</v>
      </c>
      <c r="C14" s="18">
        <v>3725576.19</v>
      </c>
      <c r="D14" s="18">
        <v>1484241.35</v>
      </c>
      <c r="E14" s="11">
        <f t="shared" si="0"/>
        <v>0.39839242960160753</v>
      </c>
      <c r="F14" s="5"/>
      <c r="G14" s="5"/>
    </row>
    <row r="15" spans="1:10" ht="25.5" outlineLevel="1">
      <c r="A15" s="9" t="s">
        <v>20</v>
      </c>
      <c r="B15" s="10" t="s">
        <v>21</v>
      </c>
      <c r="C15" s="18">
        <v>0</v>
      </c>
      <c r="D15" s="18">
        <v>96000</v>
      </c>
      <c r="E15" s="11"/>
      <c r="F15" s="5"/>
      <c r="G15" s="5"/>
    </row>
    <row r="16" spans="1:10" ht="16.5" customHeight="1">
      <c r="A16" s="4" t="s">
        <v>22</v>
      </c>
      <c r="B16" s="6" t="s">
        <v>23</v>
      </c>
      <c r="C16" s="7">
        <f>SUM(C17:C20)</f>
        <v>4658374.26</v>
      </c>
      <c r="D16" s="7">
        <f>SUM(D17:D20)</f>
        <v>3604323.5</v>
      </c>
      <c r="E16" s="8">
        <f t="shared" si="0"/>
        <v>0.77372991065771524</v>
      </c>
      <c r="F16" s="5"/>
      <c r="G16" s="5"/>
    </row>
    <row r="17" spans="1:7" outlineLevel="1">
      <c r="A17" s="9" t="s">
        <v>24</v>
      </c>
      <c r="B17" s="10" t="s">
        <v>25</v>
      </c>
      <c r="C17" s="18">
        <v>42496.88</v>
      </c>
      <c r="D17" s="18">
        <v>55514.32</v>
      </c>
      <c r="E17" s="11">
        <f t="shared" si="0"/>
        <v>1.3063151930212289</v>
      </c>
      <c r="F17" s="5"/>
      <c r="G17" s="5"/>
    </row>
    <row r="18" spans="1:7" outlineLevel="1">
      <c r="A18" s="9" t="s">
        <v>26</v>
      </c>
      <c r="B18" s="10" t="s">
        <v>27</v>
      </c>
      <c r="C18" s="18">
        <v>4081877.38</v>
      </c>
      <c r="D18" s="18">
        <v>2187519.1800000002</v>
      </c>
      <c r="E18" s="11">
        <f t="shared" si="0"/>
        <v>0.53591006695061483</v>
      </c>
      <c r="F18" s="5"/>
      <c r="G18" s="5"/>
    </row>
    <row r="19" spans="1:7" outlineLevel="1">
      <c r="A19" s="9" t="s">
        <v>80</v>
      </c>
      <c r="B19" s="10" t="s">
        <v>81</v>
      </c>
      <c r="C19" s="18">
        <v>0</v>
      </c>
      <c r="D19" s="18">
        <v>115000</v>
      </c>
      <c r="E19" s="11"/>
      <c r="F19" s="5"/>
      <c r="G19" s="5"/>
    </row>
    <row r="20" spans="1:7" ht="26.25" customHeight="1" outlineLevel="1">
      <c r="A20" s="9" t="s">
        <v>28</v>
      </c>
      <c r="B20" s="10" t="s">
        <v>29</v>
      </c>
      <c r="C20" s="18">
        <v>534000</v>
      </c>
      <c r="D20" s="18">
        <v>1246290</v>
      </c>
      <c r="E20" s="11">
        <f t="shared" si="0"/>
        <v>2.3338764044943821</v>
      </c>
      <c r="F20" s="5"/>
      <c r="G20" s="5"/>
    </row>
    <row r="21" spans="1:7">
      <c r="A21" s="4" t="s">
        <v>30</v>
      </c>
      <c r="B21" s="6" t="s">
        <v>31</v>
      </c>
      <c r="C21" s="7">
        <f>SUM(C22:C26)</f>
        <v>150670526.62</v>
      </c>
      <c r="D21" s="7">
        <f>SUM(D22:D26)</f>
        <v>176258990.83000001</v>
      </c>
      <c r="E21" s="8">
        <f t="shared" si="0"/>
        <v>1.1698305885300024</v>
      </c>
      <c r="F21" s="5"/>
      <c r="G21" s="5"/>
    </row>
    <row r="22" spans="1:7" outlineLevel="1">
      <c r="A22" s="9" t="s">
        <v>32</v>
      </c>
      <c r="B22" s="10" t="s">
        <v>33</v>
      </c>
      <c r="C22" s="18">
        <v>29374536.16</v>
      </c>
      <c r="D22" s="18">
        <v>34245669.869999997</v>
      </c>
      <c r="E22" s="11">
        <f t="shared" si="0"/>
        <v>1.1658284469061042</v>
      </c>
      <c r="F22" s="5"/>
      <c r="G22" s="5"/>
    </row>
    <row r="23" spans="1:7" outlineLevel="1">
      <c r="A23" s="9" t="s">
        <v>34</v>
      </c>
      <c r="B23" s="10" t="s">
        <v>35</v>
      </c>
      <c r="C23" s="18">
        <v>104880953.98999999</v>
      </c>
      <c r="D23" s="18">
        <v>123368563.33</v>
      </c>
      <c r="E23" s="11">
        <f t="shared" si="0"/>
        <v>1.1762723224443852</v>
      </c>
      <c r="F23" s="5"/>
      <c r="G23" s="5"/>
    </row>
    <row r="24" spans="1:7" ht="15" customHeight="1" outlineLevel="1">
      <c r="A24" s="9" t="s">
        <v>71</v>
      </c>
      <c r="B24" s="10" t="s">
        <v>72</v>
      </c>
      <c r="C24" s="18">
        <v>10868944.970000001</v>
      </c>
      <c r="D24" s="18">
        <v>12836273.050000001</v>
      </c>
      <c r="E24" s="11">
        <f t="shared" si="0"/>
        <v>1.1810045119770258</v>
      </c>
      <c r="F24" s="5"/>
      <c r="G24" s="5"/>
    </row>
    <row r="25" spans="1:7" ht="15" customHeight="1" outlineLevel="1">
      <c r="A25" s="9" t="s">
        <v>36</v>
      </c>
      <c r="B25" s="10" t="s">
        <v>37</v>
      </c>
      <c r="C25" s="18">
        <v>0</v>
      </c>
      <c r="D25" s="18">
        <v>0</v>
      </c>
      <c r="E25" s="11"/>
      <c r="F25" s="5"/>
      <c r="G25" s="5"/>
    </row>
    <row r="26" spans="1:7" ht="15" customHeight="1" outlineLevel="1">
      <c r="A26" s="9" t="s">
        <v>38</v>
      </c>
      <c r="B26" s="10" t="s">
        <v>39</v>
      </c>
      <c r="C26" s="18">
        <v>5546091.5</v>
      </c>
      <c r="D26" s="18">
        <v>5808484.5800000001</v>
      </c>
      <c r="E26" s="11">
        <f t="shared" si="0"/>
        <v>1.0473113507052669</v>
      </c>
      <c r="F26" s="5"/>
      <c r="G26" s="5"/>
    </row>
    <row r="27" spans="1:7">
      <c r="A27" s="4" t="s">
        <v>40</v>
      </c>
      <c r="B27" s="6" t="s">
        <v>41</v>
      </c>
      <c r="C27" s="7">
        <f>SUM(C28:C29)</f>
        <v>31284631.719999999</v>
      </c>
      <c r="D27" s="7">
        <f>SUM(D28:D29)</f>
        <v>25640450.300000001</v>
      </c>
      <c r="E27" s="8">
        <f t="shared" si="0"/>
        <v>0.81958613192202867</v>
      </c>
      <c r="F27" s="5"/>
      <c r="G27" s="5"/>
    </row>
    <row r="28" spans="1:7" outlineLevel="1">
      <c r="A28" s="9" t="s">
        <v>42</v>
      </c>
      <c r="B28" s="10" t="s">
        <v>43</v>
      </c>
      <c r="C28" s="18">
        <v>25252265.739999998</v>
      </c>
      <c r="D28" s="18">
        <v>18785787.260000002</v>
      </c>
      <c r="E28" s="11">
        <f t="shared" si="0"/>
        <v>0.74392482058522813</v>
      </c>
      <c r="F28" s="5"/>
      <c r="G28" s="5"/>
    </row>
    <row r="29" spans="1:7" ht="25.5" outlineLevel="1">
      <c r="A29" s="9" t="s">
        <v>44</v>
      </c>
      <c r="B29" s="10" t="s">
        <v>45</v>
      </c>
      <c r="C29" s="18">
        <v>6032365.9800000004</v>
      </c>
      <c r="D29" s="18">
        <v>6854663.04</v>
      </c>
      <c r="E29" s="11">
        <f t="shared" si="0"/>
        <v>1.1363141862954409</v>
      </c>
      <c r="F29" s="5"/>
      <c r="G29" s="5"/>
    </row>
    <row r="30" spans="1:7">
      <c r="A30" s="4" t="s">
        <v>46</v>
      </c>
      <c r="B30" s="6" t="s">
        <v>47</v>
      </c>
      <c r="C30" s="7">
        <f>SUM(C31:C33)</f>
        <v>1832828.92</v>
      </c>
      <c r="D30" s="7">
        <f>SUM(D31:D33)</f>
        <v>3262709.85</v>
      </c>
      <c r="E30" s="8">
        <f t="shared" si="0"/>
        <v>1.7801496988600551</v>
      </c>
      <c r="F30" s="5"/>
      <c r="G30" s="5"/>
    </row>
    <row r="31" spans="1:7" outlineLevel="1">
      <c r="A31" s="9" t="s">
        <v>48</v>
      </c>
      <c r="B31" s="10" t="s">
        <v>49</v>
      </c>
      <c r="C31" s="18">
        <v>929626.3</v>
      </c>
      <c r="D31" s="18">
        <v>879517.42</v>
      </c>
      <c r="E31" s="11">
        <f t="shared" si="0"/>
        <v>0.94609782446989721</v>
      </c>
      <c r="F31" s="5"/>
      <c r="G31" s="5"/>
    </row>
    <row r="32" spans="1:7" ht="13.5" customHeight="1" outlineLevel="1">
      <c r="A32" s="9" t="s">
        <v>50</v>
      </c>
      <c r="B32" s="10" t="s">
        <v>51</v>
      </c>
      <c r="C32" s="18">
        <v>53202.62</v>
      </c>
      <c r="D32" s="18">
        <v>133192.43</v>
      </c>
      <c r="E32" s="11">
        <f t="shared" si="0"/>
        <v>2.5034938128986877</v>
      </c>
      <c r="F32" s="5"/>
      <c r="G32" s="5"/>
    </row>
    <row r="33" spans="1:7" outlineLevel="1">
      <c r="A33" s="9" t="s">
        <v>52</v>
      </c>
      <c r="B33" s="10" t="s">
        <v>53</v>
      </c>
      <c r="C33" s="18">
        <v>850000</v>
      </c>
      <c r="D33" s="18">
        <v>2250000</v>
      </c>
      <c r="E33" s="11">
        <f t="shared" si="0"/>
        <v>2.6470588235294117</v>
      </c>
      <c r="F33" s="5"/>
      <c r="G33" s="5"/>
    </row>
    <row r="34" spans="1:7" ht="16.5" customHeight="1">
      <c r="A34" s="4" t="s">
        <v>54</v>
      </c>
      <c r="B34" s="6" t="s">
        <v>55</v>
      </c>
      <c r="C34" s="7">
        <f>SUM(C35:C37)</f>
        <v>1730427.82</v>
      </c>
      <c r="D34" s="7">
        <f>SUM(D35:D37)</f>
        <v>1971487.82</v>
      </c>
      <c r="E34" s="8">
        <f t="shared" si="0"/>
        <v>1.1393065906672721</v>
      </c>
      <c r="F34" s="5"/>
      <c r="G34" s="5"/>
    </row>
    <row r="35" spans="1:7" outlineLevel="1">
      <c r="A35" s="9" t="s">
        <v>56</v>
      </c>
      <c r="B35" s="10" t="s">
        <v>57</v>
      </c>
      <c r="C35" s="18">
        <v>1234416.28</v>
      </c>
      <c r="D35" s="18">
        <v>1497732.79</v>
      </c>
      <c r="E35" s="11">
        <f t="shared" si="0"/>
        <v>1.2133125706994079</v>
      </c>
      <c r="F35" s="5"/>
      <c r="G35" s="5"/>
    </row>
    <row r="36" spans="1:7" outlineLevel="1">
      <c r="A36" s="9" t="s">
        <v>58</v>
      </c>
      <c r="B36" s="10" t="s">
        <v>59</v>
      </c>
      <c r="C36" s="18">
        <v>74816.3</v>
      </c>
      <c r="D36" s="18">
        <v>12000</v>
      </c>
      <c r="E36" s="11">
        <f t="shared" si="0"/>
        <v>0.16039285556757016</v>
      </c>
      <c r="F36" s="5"/>
      <c r="G36" s="5"/>
    </row>
    <row r="37" spans="1:7" ht="25.5" outlineLevel="1">
      <c r="A37" s="9" t="s">
        <v>60</v>
      </c>
      <c r="B37" s="10" t="s">
        <v>61</v>
      </c>
      <c r="C37" s="18">
        <v>421195.24</v>
      </c>
      <c r="D37" s="18">
        <v>461755.03</v>
      </c>
      <c r="E37" s="11">
        <f t="shared" si="0"/>
        <v>1.0962968859762043</v>
      </c>
      <c r="F37" s="5"/>
      <c r="G37" s="5"/>
    </row>
    <row r="38" spans="1:7" ht="27.75" customHeight="1" outlineLevel="1">
      <c r="A38" s="4" t="s">
        <v>73</v>
      </c>
      <c r="B38" s="6" t="s">
        <v>74</v>
      </c>
      <c r="C38" s="7">
        <f t="shared" ref="C38:D38" si="1">C39</f>
        <v>34672.6</v>
      </c>
      <c r="D38" s="7">
        <f t="shared" si="1"/>
        <v>0</v>
      </c>
      <c r="E38" s="7"/>
      <c r="F38" s="5"/>
      <c r="G38" s="5"/>
    </row>
    <row r="39" spans="1:7" ht="28.5" customHeight="1" outlineLevel="1">
      <c r="A39" s="9" t="s">
        <v>75</v>
      </c>
      <c r="B39" s="10" t="s">
        <v>76</v>
      </c>
      <c r="C39" s="18">
        <v>34672.6</v>
      </c>
      <c r="D39" s="18">
        <v>0</v>
      </c>
      <c r="E39" s="11"/>
      <c r="F39" s="5"/>
      <c r="G39" s="5"/>
    </row>
    <row r="40" spans="1:7" ht="52.5" customHeight="1">
      <c r="A40" s="4" t="s">
        <v>62</v>
      </c>
      <c r="B40" s="6" t="s">
        <v>63</v>
      </c>
      <c r="C40" s="7">
        <f>SUM(C41:C42)</f>
        <v>7615153</v>
      </c>
      <c r="D40" s="7">
        <f>SUM(D41:D42)</f>
        <v>9834112</v>
      </c>
      <c r="E40" s="8">
        <f t="shared" si="0"/>
        <v>1.2913873168405152</v>
      </c>
      <c r="F40" s="5"/>
      <c r="G40" s="5"/>
    </row>
    <row r="41" spans="1:7" ht="42" customHeight="1" outlineLevel="1">
      <c r="A41" s="9" t="s">
        <v>64</v>
      </c>
      <c r="B41" s="10" t="s">
        <v>65</v>
      </c>
      <c r="C41" s="18">
        <v>6437083</v>
      </c>
      <c r="D41" s="18">
        <v>8296702</v>
      </c>
      <c r="E41" s="11">
        <f t="shared" si="0"/>
        <v>1.2888915678110722</v>
      </c>
      <c r="F41" s="5"/>
      <c r="G41" s="5"/>
    </row>
    <row r="42" spans="1:7" outlineLevel="1">
      <c r="A42" s="9" t="s">
        <v>66</v>
      </c>
      <c r="B42" s="10" t="s">
        <v>67</v>
      </c>
      <c r="C42" s="18">
        <v>1178070</v>
      </c>
      <c r="D42" s="18">
        <v>1537410</v>
      </c>
      <c r="E42" s="11">
        <f t="shared" si="0"/>
        <v>1.3050243194377245</v>
      </c>
      <c r="F42" s="5"/>
      <c r="G42" s="5"/>
    </row>
    <row r="43" spans="1:7">
      <c r="A43" s="12" t="s">
        <v>68</v>
      </c>
      <c r="B43" s="13"/>
      <c r="C43" s="7">
        <f>C40+C34+C30+C27++C21+C16+C12+C10+C5+C38</f>
        <v>215581754.91</v>
      </c>
      <c r="D43" s="7">
        <f>D40+D34+D30+D27++D21+D16+D12+D10+D5+D38</f>
        <v>237199005.15000004</v>
      </c>
      <c r="E43" s="8">
        <f t="shared" si="0"/>
        <v>1.1002740248080116</v>
      </c>
      <c r="F43" s="5"/>
      <c r="G43" s="5"/>
    </row>
  </sheetData>
  <mergeCells count="2"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rep:2.40.0.105</dc:description>
  <cp:lastModifiedBy>Natasha</cp:lastModifiedBy>
  <dcterms:created xsi:type="dcterms:W3CDTF">2017-04-06T10:37:38Z</dcterms:created>
  <dcterms:modified xsi:type="dcterms:W3CDTF">2019-05-23T11:05:58Z</dcterms:modified>
</cp:coreProperties>
</file>