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Бюджет!$J$45</definedName>
    <definedName name="_xlnm.Print_Area" localSheetId="0">Бюджет!$A$1:$E$40</definedName>
  </definedNames>
  <calcPr calcId="124519"/>
</workbook>
</file>

<file path=xl/calcChain.xml><?xml version="1.0" encoding="utf-8"?>
<calcChain xmlns="http://schemas.openxmlformats.org/spreadsheetml/2006/main">
  <c r="E38" i="1"/>
  <c r="E39"/>
  <c r="E25"/>
  <c r="E18"/>
  <c r="E12"/>
  <c r="C38"/>
  <c r="C34"/>
  <c r="C30"/>
  <c r="C27"/>
  <c r="C22"/>
  <c r="C17"/>
  <c r="C13"/>
  <c r="C11"/>
  <c r="C5"/>
  <c r="D38"/>
  <c r="C40" l="1"/>
  <c r="D11"/>
  <c r="E11" s="1"/>
  <c r="D34" l="1"/>
  <c r="E34" s="1"/>
  <c r="D30"/>
  <c r="D27"/>
  <c r="D22"/>
  <c r="E22" s="1"/>
  <c r="D17"/>
  <c r="E17" s="1"/>
  <c r="D13"/>
  <c r="E13" s="1"/>
  <c r="E6"/>
  <c r="E7"/>
  <c r="E8"/>
  <c r="E9"/>
  <c r="E10"/>
  <c r="E14"/>
  <c r="E15"/>
  <c r="E16"/>
  <c r="E19"/>
  <c r="E20"/>
  <c r="E21"/>
  <c r="E23"/>
  <c r="E24"/>
  <c r="E26"/>
  <c r="E27"/>
  <c r="E28"/>
  <c r="E29"/>
  <c r="E30"/>
  <c r="E31"/>
  <c r="E32"/>
  <c r="E33"/>
  <c r="E35"/>
  <c r="E36"/>
  <c r="E37"/>
  <c r="D5"/>
  <c r="D40" l="1"/>
  <c r="E40" s="1"/>
  <c r="E5"/>
</calcChain>
</file>

<file path=xl/sharedStrings.xml><?xml version="1.0" encoding="utf-8"?>
<sst xmlns="http://schemas.openxmlformats.org/spreadsheetml/2006/main" count="78" uniqueCount="78">
  <si>
    <t>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</si>
  <si>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</si>
  <si>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</si>
  <si>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</si>
  <si>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</si>
  <si>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</si>
  <si>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</si>
  <si>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</si>
  <si>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</si>
  <si>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</si>
  <si>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</si>
  <si>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</si>
  <si>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</si>
  <si>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</si>
  <si>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</si>
  <si>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</si>
  <si>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</si>
  <si>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</si>
  <si>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</si>
  <si>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</si>
  <si>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</si>
  <si>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</si>
  <si>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</si>
  <si>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</si>
  <si>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</si>
  <si>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</si>
  <si>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</si>
  <si>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</si>
  <si>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</si>
  <si>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</si>
  <si>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</si>
  <si>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</si>
  <si>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</si>
  <si>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</si>
  <si>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</si>
  <si>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</si>
  <si>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</si>
  <si>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</si>
  <si>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</si>
  <si>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</si>
  <si>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</si>
  <si>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</si>
  <si>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</si>
  <si>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</si>
  <si>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</si>
  <si>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</si>
  <si>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</si>
  <si>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</si>
  <si>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</si>
  <si>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</si>
  <si>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</si>
  <si>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</si>
  <si>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</si>
  <si>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</si>
  <si>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</si>
  <si>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</si>
  <si>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</si>
  <si>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</si>
  <si>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</si>
  <si>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</si>
  <si>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</si>
  <si>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Итого</t>
  </si>
  <si>
    <t>0703</t>
  </si>
  <si>
    <t>Дополнительное образование детей</t>
  </si>
  <si>
    <t>Раздел, подраздел</t>
  </si>
  <si>
    <t xml:space="preserve">Наименование </t>
  </si>
  <si>
    <t>Исполнено на 01.04.2018 года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</si>
  <si>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</si>
  <si>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</si>
  <si>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</si>
  <si>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</si>
  <si>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</si>
  <si>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</si>
  <si>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</si>
  <si>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</si>
  <si>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Сведения об исполнении консолидированнго бюджета МО МР "Ижемский" на 01.04.2019 года по расходам в разрезе разделов и подразделов классификации расходов в сравнении с соответствующим периодом 2018 года</t>
  </si>
  <si>
    <t>Исполнено на 01.04.2019 года</t>
  </si>
  <si>
    <t>факт на 01.04.2019 к факту на 01.04.2018, %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</si>
</sst>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0"/>
  <sheetViews>
    <sheetView showGridLines="0" tabSelected="1" zoomScale="110" zoomScaleNormal="110" zoomScaleSheetLayoutView="100" workbookViewId="0">
      <selection activeCell="J26" sqref="J26"/>
    </sheetView>
  </sheetViews>
  <sheetFormatPr defaultRowHeight="12.75" customHeight="1" outlineLevelRow="1"/>
  <cols>
    <col min="1" max="1" width="11.5703125" customWidth="1"/>
    <col min="2" max="2" width="38.28515625" customWidth="1"/>
    <col min="3" max="3" width="15.42578125" customWidth="1"/>
    <col min="4" max="4" width="15.85546875" customWidth="1"/>
    <col min="5" max="5" width="13.85546875" customWidth="1"/>
    <col min="6" max="6" width="9.140625" customWidth="1"/>
    <col min="7" max="7" width="13.140625" customWidth="1"/>
    <col min="8" max="10" width="9.140625" customWidth="1"/>
  </cols>
  <sheetData>
    <row r="1" spans="1:10" ht="46.5" customHeight="1">
      <c r="A1" s="18" t="s">
        <v>75</v>
      </c>
      <c r="B1" s="18"/>
      <c r="C1" s="18"/>
      <c r="D1" s="18"/>
      <c r="E1" s="18"/>
      <c r="F1" s="12"/>
      <c r="G1" s="12"/>
      <c r="H1" s="1"/>
      <c r="I1" s="1"/>
      <c r="J1" s="1"/>
    </row>
    <row r="2" spans="1:10">
      <c r="A2" s="17"/>
      <c r="B2" s="17"/>
      <c r="C2" s="17"/>
      <c r="D2" s="17"/>
      <c r="E2" s="17"/>
      <c r="F2" s="17"/>
      <c r="G2" s="17"/>
    </row>
    <row r="3" spans="1:10">
      <c r="A3" s="3"/>
      <c r="B3" s="13"/>
      <c r="C3" s="13"/>
      <c r="D3" s="13"/>
      <c r="E3" s="14" t="s">
        <v>0</v>
      </c>
      <c r="F3" s="13"/>
      <c r="G3" s="13"/>
      <c r="H3" s="2"/>
      <c r="I3" s="1"/>
      <c r="J3" s="1"/>
    </row>
    <row r="4" spans="1:10" ht="58.5" customHeight="1">
      <c r="A4" s="4" t="s">
        <v>64</v>
      </c>
      <c r="B4" s="4" t="s">
        <v>65</v>
      </c>
      <c r="C4" s="4" t="s">
        <v>66</v>
      </c>
      <c r="D4" s="4" t="s">
        <v>76</v>
      </c>
      <c r="E4" s="4" t="s">
        <v>77</v>
      </c>
      <c r="F4" s="3"/>
      <c r="G4" s="3"/>
    </row>
    <row r="5" spans="1:10">
      <c r="A5" s="4" t="s">
        <v>1</v>
      </c>
      <c r="B5" s="5" t="s">
        <v>2</v>
      </c>
      <c r="C5" s="6">
        <f>SUM(C6:C10)</f>
        <v>20238183.050000001</v>
      </c>
      <c r="D5" s="6">
        <f>SUM(D6:D10)</f>
        <v>20899902.84</v>
      </c>
      <c r="E5" s="7">
        <f>D5/C5</f>
        <v>1.0326966006960787</v>
      </c>
      <c r="F5" s="3"/>
      <c r="G5" s="3"/>
    </row>
    <row r="6" spans="1:10" ht="51" outlineLevel="1">
      <c r="A6" s="8" t="s">
        <v>3</v>
      </c>
      <c r="B6" s="9" t="s">
        <v>4</v>
      </c>
      <c r="C6" s="15">
        <v>1728991.7</v>
      </c>
      <c r="D6" s="19">
        <v>1880971.95</v>
      </c>
      <c r="E6" s="16">
        <f t="shared" ref="E6:E40" si="0">D6/C6</f>
        <v>1.0879010870902388</v>
      </c>
      <c r="F6" s="3"/>
      <c r="G6" s="3"/>
    </row>
    <row r="7" spans="1:10" ht="64.5" customHeight="1" outlineLevel="1">
      <c r="A7" s="8" t="s">
        <v>5</v>
      </c>
      <c r="B7" s="9" t="s">
        <v>6</v>
      </c>
      <c r="C7" s="15">
        <v>35055.5</v>
      </c>
      <c r="D7" s="19">
        <v>30739</v>
      </c>
      <c r="E7" s="16">
        <f t="shared" si="0"/>
        <v>0.87686668283151004</v>
      </c>
      <c r="F7" s="3"/>
      <c r="G7" s="3"/>
    </row>
    <row r="8" spans="1:10" ht="69.75" customHeight="1" outlineLevel="1">
      <c r="A8" s="8" t="s">
        <v>7</v>
      </c>
      <c r="B8" s="9" t="s">
        <v>8</v>
      </c>
      <c r="C8" s="15">
        <v>14277129.99</v>
      </c>
      <c r="D8" s="19">
        <v>14609845.310000001</v>
      </c>
      <c r="E8" s="16">
        <f t="shared" si="0"/>
        <v>1.0233040758354823</v>
      </c>
      <c r="F8" s="3"/>
      <c r="G8" s="3"/>
    </row>
    <row r="9" spans="1:10" ht="51.75" customHeight="1" outlineLevel="1">
      <c r="A9" s="8" t="s">
        <v>9</v>
      </c>
      <c r="B9" s="9" t="s">
        <v>10</v>
      </c>
      <c r="C9" s="15">
        <v>3186264.68</v>
      </c>
      <c r="D9" s="19">
        <v>3524924.8</v>
      </c>
      <c r="E9" s="16">
        <f t="shared" si="0"/>
        <v>1.1062875040249323</v>
      </c>
      <c r="F9" s="3"/>
      <c r="G9" s="3"/>
    </row>
    <row r="10" spans="1:10" ht="14.25" customHeight="1" outlineLevel="1">
      <c r="A10" s="8" t="s">
        <v>11</v>
      </c>
      <c r="B10" s="9" t="s">
        <v>12</v>
      </c>
      <c r="C10" s="15">
        <v>1010741.18</v>
      </c>
      <c r="D10" s="19">
        <v>853421.78</v>
      </c>
      <c r="E10" s="16">
        <f t="shared" si="0"/>
        <v>0.84435243847490216</v>
      </c>
      <c r="F10" s="3"/>
      <c r="G10" s="3"/>
    </row>
    <row r="11" spans="1:10" ht="25.5" customHeight="1" outlineLevel="1">
      <c r="A11" s="4" t="s">
        <v>67</v>
      </c>
      <c r="B11" s="5" t="s">
        <v>68</v>
      </c>
      <c r="C11" s="6">
        <f t="shared" ref="C11:D11" si="1">C12</f>
        <v>8040</v>
      </c>
      <c r="D11" s="6">
        <f t="shared" si="1"/>
        <v>12000</v>
      </c>
      <c r="E11" s="7">
        <f t="shared" si="0"/>
        <v>1.4925373134328359</v>
      </c>
      <c r="F11" s="3"/>
      <c r="G11" s="3"/>
    </row>
    <row r="12" spans="1:10" ht="36.75" customHeight="1" outlineLevel="1">
      <c r="A12" s="8" t="s">
        <v>69</v>
      </c>
      <c r="B12" s="9" t="s">
        <v>70</v>
      </c>
      <c r="C12" s="15">
        <v>8040</v>
      </c>
      <c r="D12" s="19">
        <v>12000</v>
      </c>
      <c r="E12" s="16">
        <f t="shared" si="0"/>
        <v>1.4925373134328359</v>
      </c>
      <c r="F12" s="3"/>
      <c r="G12" s="3"/>
    </row>
    <row r="13" spans="1:10">
      <c r="A13" s="4" t="s">
        <v>13</v>
      </c>
      <c r="B13" s="5" t="s">
        <v>14</v>
      </c>
      <c r="C13" s="6">
        <f>SUM(C14:C16)</f>
        <v>4338987.58</v>
      </c>
      <c r="D13" s="6">
        <f>SUM(D14:D16)</f>
        <v>2291631.77</v>
      </c>
      <c r="E13" s="7">
        <f t="shared" si="0"/>
        <v>0.52814895819545071</v>
      </c>
      <c r="F13" s="3"/>
      <c r="G13" s="3"/>
    </row>
    <row r="14" spans="1:10" outlineLevel="1">
      <c r="A14" s="8" t="s">
        <v>15</v>
      </c>
      <c r="B14" s="9" t="s">
        <v>16</v>
      </c>
      <c r="C14" s="15">
        <v>598411.39</v>
      </c>
      <c r="D14" s="19">
        <v>711390.42</v>
      </c>
      <c r="E14" s="16">
        <f t="shared" si="0"/>
        <v>1.1887982613432542</v>
      </c>
      <c r="F14" s="3"/>
      <c r="G14" s="3"/>
    </row>
    <row r="15" spans="1:10" ht="15" customHeight="1" outlineLevel="1">
      <c r="A15" s="8" t="s">
        <v>17</v>
      </c>
      <c r="B15" s="9" t="s">
        <v>18</v>
      </c>
      <c r="C15" s="15">
        <v>3725576.19</v>
      </c>
      <c r="D15" s="19">
        <v>1484241.35</v>
      </c>
      <c r="E15" s="16">
        <f t="shared" si="0"/>
        <v>0.39839242960160753</v>
      </c>
      <c r="F15" s="3"/>
      <c r="G15" s="3"/>
    </row>
    <row r="16" spans="1:10" ht="25.5" outlineLevel="1">
      <c r="A16" s="8" t="s">
        <v>19</v>
      </c>
      <c r="B16" s="9" t="s">
        <v>20</v>
      </c>
      <c r="C16" s="15">
        <v>15000</v>
      </c>
      <c r="D16" s="19">
        <v>96000</v>
      </c>
      <c r="E16" s="16">
        <f t="shared" si="0"/>
        <v>6.4</v>
      </c>
      <c r="F16" s="3"/>
      <c r="G16" s="3"/>
    </row>
    <row r="17" spans="1:7" ht="25.5">
      <c r="A17" s="4" t="s">
        <v>21</v>
      </c>
      <c r="B17" s="5" t="s">
        <v>22</v>
      </c>
      <c r="C17" s="6">
        <f>SUM(C18:C21)</f>
        <v>7363308.4000000004</v>
      </c>
      <c r="D17" s="6">
        <f>SUM(D18:D21)</f>
        <v>6086225.8899999997</v>
      </c>
      <c r="E17" s="7">
        <f t="shared" si="0"/>
        <v>0.8265613171926901</v>
      </c>
      <c r="F17" s="3"/>
      <c r="G17" s="3"/>
    </row>
    <row r="18" spans="1:7" outlineLevel="1">
      <c r="A18" s="8" t="s">
        <v>23</v>
      </c>
      <c r="B18" s="9" t="s">
        <v>24</v>
      </c>
      <c r="C18" s="15">
        <v>102936.5</v>
      </c>
      <c r="D18" s="19">
        <v>259235.26</v>
      </c>
      <c r="E18" s="16">
        <f t="shared" si="0"/>
        <v>2.518399790161896</v>
      </c>
      <c r="F18" s="3"/>
      <c r="G18" s="3"/>
    </row>
    <row r="19" spans="1:7" outlineLevel="1">
      <c r="A19" s="8" t="s">
        <v>25</v>
      </c>
      <c r="B19" s="9" t="s">
        <v>26</v>
      </c>
      <c r="C19" s="15">
        <v>4301833.82</v>
      </c>
      <c r="D19" s="19">
        <v>2336335.58</v>
      </c>
      <c r="E19" s="16">
        <f t="shared" si="0"/>
        <v>0.54310223912833522</v>
      </c>
      <c r="F19" s="3"/>
      <c r="G19" s="3"/>
    </row>
    <row r="20" spans="1:7" outlineLevel="1">
      <c r="A20" s="8" t="s">
        <v>27</v>
      </c>
      <c r="B20" s="9" t="s">
        <v>28</v>
      </c>
      <c r="C20" s="15">
        <v>2424538.08</v>
      </c>
      <c r="D20" s="19">
        <v>2244365.0499999998</v>
      </c>
      <c r="E20" s="16">
        <f t="shared" si="0"/>
        <v>0.92568768810593383</v>
      </c>
      <c r="F20" s="3"/>
      <c r="G20" s="3"/>
    </row>
    <row r="21" spans="1:7" ht="27.75" customHeight="1" outlineLevel="1">
      <c r="A21" s="8" t="s">
        <v>29</v>
      </c>
      <c r="B21" s="9" t="s">
        <v>30</v>
      </c>
      <c r="C21" s="15">
        <v>534000</v>
      </c>
      <c r="D21" s="19">
        <v>1246290</v>
      </c>
      <c r="E21" s="16">
        <f t="shared" si="0"/>
        <v>2.3338764044943821</v>
      </c>
      <c r="F21" s="3"/>
      <c r="G21" s="3"/>
    </row>
    <row r="22" spans="1:7">
      <c r="A22" s="4" t="s">
        <v>31</v>
      </c>
      <c r="B22" s="5" t="s">
        <v>32</v>
      </c>
      <c r="C22" s="6">
        <f>SUM(C23:C26)</f>
        <v>150670526.62</v>
      </c>
      <c r="D22" s="6">
        <f>SUM(D23:D26)</f>
        <v>176258990.83000001</v>
      </c>
      <c r="E22" s="7">
        <f t="shared" si="0"/>
        <v>1.1698305885300024</v>
      </c>
      <c r="F22" s="3"/>
      <c r="G22" s="3"/>
    </row>
    <row r="23" spans="1:7" outlineLevel="1">
      <c r="A23" s="8" t="s">
        <v>33</v>
      </c>
      <c r="B23" s="9" t="s">
        <v>34</v>
      </c>
      <c r="C23" s="15">
        <v>29374536.16</v>
      </c>
      <c r="D23" s="19">
        <v>34245669.869999997</v>
      </c>
      <c r="E23" s="16">
        <f t="shared" si="0"/>
        <v>1.1658284469061042</v>
      </c>
      <c r="F23" s="3"/>
      <c r="G23" s="3"/>
    </row>
    <row r="24" spans="1:7" outlineLevel="1">
      <c r="A24" s="8" t="s">
        <v>35</v>
      </c>
      <c r="B24" s="9" t="s">
        <v>36</v>
      </c>
      <c r="C24" s="15">
        <v>104880953.98999999</v>
      </c>
      <c r="D24" s="19">
        <v>123368563.33</v>
      </c>
      <c r="E24" s="16">
        <f t="shared" si="0"/>
        <v>1.1762723224443852</v>
      </c>
      <c r="F24" s="3"/>
      <c r="G24" s="3"/>
    </row>
    <row r="25" spans="1:7" ht="14.25" customHeight="1" outlineLevel="1">
      <c r="A25" s="8" t="s">
        <v>62</v>
      </c>
      <c r="B25" s="9" t="s">
        <v>63</v>
      </c>
      <c r="C25" s="15">
        <v>10868944.970000001</v>
      </c>
      <c r="D25" s="19">
        <v>12836273.050000001</v>
      </c>
      <c r="E25" s="16">
        <f t="shared" si="0"/>
        <v>1.1810045119770258</v>
      </c>
      <c r="F25" s="3"/>
      <c r="G25" s="3"/>
    </row>
    <row r="26" spans="1:7" ht="15.75" customHeight="1" outlineLevel="1">
      <c r="A26" s="8" t="s">
        <v>37</v>
      </c>
      <c r="B26" s="9" t="s">
        <v>38</v>
      </c>
      <c r="C26" s="15">
        <v>5546091.5</v>
      </c>
      <c r="D26" s="19">
        <v>5808484.5800000001</v>
      </c>
      <c r="E26" s="16">
        <f t="shared" si="0"/>
        <v>1.0473113507052669</v>
      </c>
      <c r="F26" s="3"/>
      <c r="G26" s="3"/>
    </row>
    <row r="27" spans="1:7">
      <c r="A27" s="4" t="s">
        <v>39</v>
      </c>
      <c r="B27" s="5" t="s">
        <v>40</v>
      </c>
      <c r="C27" s="6">
        <f>SUM(C28:C29)</f>
        <v>31286201.719999999</v>
      </c>
      <c r="D27" s="6">
        <f>SUM(D28:D29)</f>
        <v>25643075.300000001</v>
      </c>
      <c r="E27" s="7">
        <f t="shared" si="0"/>
        <v>0.81962890636249475</v>
      </c>
      <c r="F27" s="3"/>
      <c r="G27" s="3"/>
    </row>
    <row r="28" spans="1:7" outlineLevel="1">
      <c r="A28" s="8" t="s">
        <v>41</v>
      </c>
      <c r="B28" s="9" t="s">
        <v>42</v>
      </c>
      <c r="C28" s="15">
        <v>25253835.739999998</v>
      </c>
      <c r="D28" s="19">
        <v>18788412.260000002</v>
      </c>
      <c r="E28" s="16">
        <f t="shared" si="0"/>
        <v>0.74398251629714618</v>
      </c>
      <c r="F28" s="3"/>
      <c r="G28" s="3"/>
    </row>
    <row r="29" spans="1:7" ht="25.5" outlineLevel="1">
      <c r="A29" s="8" t="s">
        <v>43</v>
      </c>
      <c r="B29" s="9" t="s">
        <v>44</v>
      </c>
      <c r="C29" s="15">
        <v>6032365.9800000004</v>
      </c>
      <c r="D29" s="19">
        <v>6854663.04</v>
      </c>
      <c r="E29" s="16">
        <f t="shared" si="0"/>
        <v>1.1363141862954409</v>
      </c>
      <c r="F29" s="3"/>
      <c r="G29" s="3"/>
    </row>
    <row r="30" spans="1:7">
      <c r="A30" s="4" t="s">
        <v>45</v>
      </c>
      <c r="B30" s="5" t="s">
        <v>46</v>
      </c>
      <c r="C30" s="6">
        <f>SUM(C31:C33)</f>
        <v>2480940.4500000002</v>
      </c>
      <c r="D30" s="6">
        <f>SUM(D31:D33)</f>
        <v>3960194.48</v>
      </c>
      <c r="E30" s="7">
        <f t="shared" si="0"/>
        <v>1.5962472940452883</v>
      </c>
      <c r="F30" s="3"/>
      <c r="G30" s="3"/>
    </row>
    <row r="31" spans="1:7" outlineLevel="1">
      <c r="A31" s="8" t="s">
        <v>47</v>
      </c>
      <c r="B31" s="9" t="s">
        <v>48</v>
      </c>
      <c r="C31" s="15">
        <v>1577737.83</v>
      </c>
      <c r="D31" s="19">
        <v>1568002.05</v>
      </c>
      <c r="E31" s="16">
        <f t="shared" si="0"/>
        <v>0.99382927897469509</v>
      </c>
      <c r="F31" s="3"/>
      <c r="G31" s="3"/>
    </row>
    <row r="32" spans="1:7" ht="14.25" customHeight="1" outlineLevel="1">
      <c r="A32" s="8" t="s">
        <v>49</v>
      </c>
      <c r="B32" s="9" t="s">
        <v>50</v>
      </c>
      <c r="C32" s="15">
        <v>53202.62</v>
      </c>
      <c r="D32" s="19">
        <v>142192.43</v>
      </c>
      <c r="E32" s="16">
        <f t="shared" si="0"/>
        <v>2.67265841419088</v>
      </c>
      <c r="F32" s="3"/>
      <c r="G32" s="3"/>
    </row>
    <row r="33" spans="1:7" outlineLevel="1">
      <c r="A33" s="8" t="s">
        <v>51</v>
      </c>
      <c r="B33" s="9" t="s">
        <v>52</v>
      </c>
      <c r="C33" s="15">
        <v>850000</v>
      </c>
      <c r="D33" s="19">
        <v>2250000</v>
      </c>
      <c r="E33" s="16">
        <f t="shared" si="0"/>
        <v>2.6470588235294117</v>
      </c>
      <c r="F33" s="3"/>
      <c r="G33" s="3"/>
    </row>
    <row r="34" spans="1:7" ht="15" customHeight="1">
      <c r="A34" s="4" t="s">
        <v>53</v>
      </c>
      <c r="B34" s="5" t="s">
        <v>54</v>
      </c>
      <c r="C34" s="6">
        <f>SUM(C35:C37)</f>
        <v>1730427.82</v>
      </c>
      <c r="D34" s="6">
        <f>SUM(D35:D37)</f>
        <v>1971487.82</v>
      </c>
      <c r="E34" s="7">
        <f t="shared" si="0"/>
        <v>1.1393065906672721</v>
      </c>
      <c r="F34" s="3"/>
      <c r="G34" s="3"/>
    </row>
    <row r="35" spans="1:7" outlineLevel="1">
      <c r="A35" s="8" t="s">
        <v>55</v>
      </c>
      <c r="B35" s="9" t="s">
        <v>56</v>
      </c>
      <c r="C35" s="15">
        <v>1234416.28</v>
      </c>
      <c r="D35" s="19">
        <v>1497732.79</v>
      </c>
      <c r="E35" s="16">
        <f t="shared" si="0"/>
        <v>1.2133125706994079</v>
      </c>
      <c r="F35" s="3"/>
      <c r="G35" s="3"/>
    </row>
    <row r="36" spans="1:7" outlineLevel="1">
      <c r="A36" s="8" t="s">
        <v>57</v>
      </c>
      <c r="B36" s="9" t="s">
        <v>58</v>
      </c>
      <c r="C36" s="15">
        <v>74816.3</v>
      </c>
      <c r="D36" s="19">
        <v>12000</v>
      </c>
      <c r="E36" s="16">
        <f t="shared" si="0"/>
        <v>0.16039285556757016</v>
      </c>
      <c r="F36" s="3"/>
      <c r="G36" s="3"/>
    </row>
    <row r="37" spans="1:7" ht="25.5" outlineLevel="1">
      <c r="A37" s="8" t="s">
        <v>59</v>
      </c>
      <c r="B37" s="9" t="s">
        <v>60</v>
      </c>
      <c r="C37" s="15">
        <v>421195.24</v>
      </c>
      <c r="D37" s="19">
        <v>461755.03</v>
      </c>
      <c r="E37" s="16">
        <f t="shared" si="0"/>
        <v>1.0962968859762043</v>
      </c>
      <c r="F37" s="3"/>
      <c r="G37" s="3"/>
    </row>
    <row r="38" spans="1:7" ht="26.25" customHeight="1" outlineLevel="1">
      <c r="A38" s="4" t="s">
        <v>71</v>
      </c>
      <c r="B38" s="5" t="s">
        <v>72</v>
      </c>
      <c r="C38" s="6">
        <f t="shared" ref="C38:D38" si="2">C39</f>
        <v>34672.6</v>
      </c>
      <c r="D38" s="6">
        <f t="shared" si="2"/>
        <v>0</v>
      </c>
      <c r="E38" s="7">
        <f t="shared" si="0"/>
        <v>0</v>
      </c>
      <c r="F38" s="3"/>
      <c r="G38" s="3"/>
    </row>
    <row r="39" spans="1:7" ht="25.5" customHeight="1" outlineLevel="1">
      <c r="A39" s="8" t="s">
        <v>73</v>
      </c>
      <c r="B39" s="9" t="s">
        <v>74</v>
      </c>
      <c r="C39" s="15">
        <v>34672.6</v>
      </c>
      <c r="D39" s="15">
        <v>0</v>
      </c>
      <c r="E39" s="16">
        <f t="shared" si="0"/>
        <v>0</v>
      </c>
      <c r="F39" s="3"/>
      <c r="G39" s="3"/>
    </row>
    <row r="40" spans="1:7">
      <c r="A40" s="10" t="s">
        <v>61</v>
      </c>
      <c r="B40" s="11"/>
      <c r="C40" s="6">
        <f>C34+C30+C27+C22+C17+C13+C5+C38+C11</f>
        <v>218151288.24000004</v>
      </c>
      <c r="D40" s="6">
        <f>D34+D30+D27+D22+D17+D13+D5+D38+D11</f>
        <v>237123508.93000001</v>
      </c>
      <c r="E40" s="7">
        <f t="shared" si="0"/>
        <v>1.0869681808577156</v>
      </c>
      <c r="F40" s="3"/>
      <c r="G40" s="3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rep:2.40.0.105</dc:description>
  <cp:lastModifiedBy>Natasha</cp:lastModifiedBy>
  <dcterms:created xsi:type="dcterms:W3CDTF">2017-04-06T11:11:27Z</dcterms:created>
  <dcterms:modified xsi:type="dcterms:W3CDTF">2019-05-23T11:11:50Z</dcterms:modified>
</cp:coreProperties>
</file>