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</sheets>
  <definedNames>
    <definedName name="APPT" localSheetId="0">ДОХОДЫ!$A$11</definedName>
    <definedName name="APPT" localSheetId="1">РАСХОДЫ!$A$9</definedName>
    <definedName name="FIO" localSheetId="0">ДОХОДЫ!$F$11</definedName>
    <definedName name="FIO" localSheetId="1">РАСХОДЫ!$F$9</definedName>
    <definedName name="LAST_CELL" localSheetId="0">ДОХОДЫ!$J$48</definedName>
    <definedName name="LAST_CELL" localSheetId="1">РАСХОДЫ!$J$54</definedName>
    <definedName name="SIGN" localSheetId="0">ДОХОДЫ!$A$11:$H$11</definedName>
    <definedName name="SIGN" localSheetId="1">РАСХОДЫ!$A$9:$H$10</definedName>
  </definedNames>
  <calcPr calcId="124519"/>
</workbook>
</file>

<file path=xl/calcChain.xml><?xml version="1.0" encoding="utf-8"?>
<calcChain xmlns="http://schemas.openxmlformats.org/spreadsheetml/2006/main">
  <c r="E28" i="1"/>
  <c r="D28"/>
  <c r="C28"/>
  <c r="D13" i="2"/>
  <c r="E13"/>
  <c r="D47"/>
  <c r="E47"/>
  <c r="C47"/>
  <c r="D44"/>
  <c r="E44"/>
  <c r="C44"/>
  <c r="D42"/>
  <c r="E42"/>
  <c r="C42"/>
  <c r="D38"/>
  <c r="E38"/>
  <c r="C38"/>
  <c r="D34"/>
  <c r="E34"/>
  <c r="C34"/>
  <c r="D31"/>
  <c r="E31"/>
  <c r="C31"/>
  <c r="D25"/>
  <c r="E25"/>
  <c r="C25"/>
  <c r="D20"/>
  <c r="E20"/>
  <c r="C20"/>
  <c r="D15"/>
  <c r="E15"/>
  <c r="C15"/>
  <c r="C13"/>
  <c r="D11"/>
  <c r="E11"/>
  <c r="C11"/>
  <c r="D4"/>
  <c r="E4"/>
  <c r="C4"/>
  <c r="D39" i="1"/>
  <c r="D38" s="1"/>
  <c r="E39"/>
  <c r="E38" s="1"/>
  <c r="C39"/>
  <c r="C38" s="1"/>
  <c r="D25"/>
  <c r="E25"/>
  <c r="C25"/>
  <c r="D23"/>
  <c r="E23"/>
  <c r="C23"/>
  <c r="D21"/>
  <c r="E21"/>
  <c r="C21"/>
  <c r="D18"/>
  <c r="E18"/>
  <c r="C18"/>
  <c r="D16"/>
  <c r="E16"/>
  <c r="C16"/>
  <c r="D12"/>
  <c r="E12"/>
  <c r="C12"/>
  <c r="E49" i="2" l="1"/>
  <c r="D49"/>
  <c r="C49"/>
  <c r="C7" i="1"/>
  <c r="C44" s="1"/>
  <c r="D7"/>
  <c r="D44" s="1"/>
  <c r="E7"/>
  <c r="E44" s="1"/>
</calcChain>
</file>

<file path=xl/sharedStrings.xml><?xml version="1.0" encoding="utf-8"?>
<sst xmlns="http://schemas.openxmlformats.org/spreadsheetml/2006/main" count="178" uniqueCount="178">
  <si>
    <t>1 00 00 000 00 0000 000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</si>
  <si>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</si>
  <si>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</si>
  <si>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</si>
  <si>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</si>
  <si>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</si>
  <si>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</si>
  <si>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</si>
  <si>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</si>
  <si>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</si>
  <si>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</si>
  <si>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</si>
  <si>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</si>
  <si>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</si>
  <si>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</si>
  <si>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1 05 03 000 01 0000 110</t>
  </si>
  <si>
    <t>Единый сельскохозяйственный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</si>
  <si>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</si>
  <si>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</si>
  <si>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</si>
  <si>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</si>
  <si>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</si>
  <si>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</si>
  <si>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</si>
  <si>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</si>
  <si>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</si>
  <si>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</si>
  <si>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</si>
  <si>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</si>
  <si>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</si>
  <si>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</si>
  <si>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1 13 00 000 00 0000 000</t>
  </si>
  <si>
    <t>ДОХОДЫ ОТ ОКАЗАНИЯ ПЛАТНЫХ УСЛУГ (РАБОТ)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</si>
  <si>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</si>
  <si>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</si>
  <si>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</si>
  <si>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</si>
  <si>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</si>
  <si>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</si>
  <si>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</si>
  <si>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</si>
  <si>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1 16 00 000 00 0000 000</t>
  </si>
  <si>
    <t>ШТРАФЫ, САНКЦИИ, ВОЗМЕЩЕНИЕ УЩЕРБА</t>
  </si>
  <si>
    <t>1 16 03 000 00 0000 140</t>
  </si>
  <si>
    <t>Денежные взыскания (штрафы) за нарушение законодательства о налогах и сборах</t>
  </si>
  <si>
    <t>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</si>
  <si>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</si>
  <si>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1 16 25 000 00 0000 140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</si>
  <si>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</si>
  <si>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1 16 28 000 01 0000 140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</si>
  <si>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</si>
  <si>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1 16 33 000 00 0000 140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</si>
  <si>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</si>
  <si>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</si>
  <si>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</si>
  <si>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1 16 90 000 00 0000 140</t>
  </si>
  <si>
    <t>Прочие поступления от денежных взысканий (штрафов) и иных сумм в возмещение ущерба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</si>
  <si>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</si>
  <si>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</si>
  <si>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</si>
  <si>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</si>
  <si>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2 02 10 000 00 0000 151</t>
  </si>
  <si>
    <t>Дотации бюджетам бюджетной системы Российской Федерации</t>
  </si>
  <si>
    <t>2 02 20 000 00 0000 151</t>
  </si>
  <si>
    <t>Субсидии бюджетам бюджетной системы Российской Федерации (межбюджетные субсидии)</t>
  </si>
  <si>
    <t>2 02 30 000 00 0000 151</t>
  </si>
  <si>
    <t>Субвенции бюджетам бюджетной системы Российской Федерации</t>
  </si>
  <si>
    <t>2 02 40 000 00 0000 151</t>
  </si>
  <si>
    <t>Иные межбюджетные трансферты</t>
  </si>
  <si>
    <t xml:space="preserve">Код классификации доходов бюджетов Российской Федерации 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</si>
  <si>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</si>
  <si>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План на 2019 год, тыс.руб.</t>
  </si>
  <si>
    <t>План на 2020 год, тыс.руб.</t>
  </si>
  <si>
    <t>НАЛОГОВЫЕ  И НЕНАЛОГОВЫЕ ДОХОДЫ</t>
  </si>
  <si>
    <t>ИТОГО ДОХОДОВ</t>
  </si>
  <si>
    <t>КФСР</t>
  </si>
  <si>
    <t>Наименование КФСР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</si>
  <si>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</si>
  <si>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</si>
  <si>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</si>
  <si>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</si>
  <si>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</si>
  <si>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</si>
  <si>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</si>
  <si>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</si>
  <si>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</si>
  <si>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</si>
  <si>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</si>
  <si>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</si>
  <si>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</si>
  <si>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</si>
  <si>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</si>
  <si>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</si>
  <si>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</si>
  <si>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</si>
  <si>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</si>
  <si>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</si>
  <si>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</si>
  <si>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</si>
  <si>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</si>
  <si>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</si>
  <si>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</si>
  <si>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</si>
  <si>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</si>
  <si>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</si>
  <si>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</si>
  <si>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</si>
  <si>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</si>
  <si>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</si>
  <si>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</si>
  <si>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</si>
  <si>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</si>
  <si>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</si>
  <si>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</si>
  <si>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</si>
  <si>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</si>
  <si>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</si>
  <si>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</si>
  <si>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</si>
  <si>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</si>
  <si>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</si>
  <si>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</si>
  <si>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</si>
  <si>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</si>
  <si>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</si>
  <si>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</si>
  <si>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</si>
  <si>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</si>
  <si>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</si>
  <si>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</si>
  <si>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</si>
  <si>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</si>
  <si>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</si>
  <si>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</si>
  <si>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</si>
  <si>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</si>
  <si>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</si>
  <si>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</si>
  <si>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</si>
  <si>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</si>
  <si>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</si>
  <si>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</si>
  <si>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</si>
  <si>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</si>
  <si>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</si>
  <si>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</si>
  <si>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</si>
  <si>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</si>
  <si>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</si>
  <si>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</si>
  <si>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</si>
  <si>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</si>
  <si>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</si>
  <si>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</si>
  <si>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</si>
  <si>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</si>
  <si>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</si>
  <si>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</si>
  <si>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</si>
  <si>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</si>
  <si>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</si>
  <si>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</si>
  <si>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</si>
  <si>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>99 00</t>
  </si>
  <si>
    <t>УСЛОВНО УТВЕРЖДАЕМЫЕ (УТВЕРЖДЕННЫЕ) РАСХОДЫ</t>
  </si>
  <si>
    <t>99 99</t>
  </si>
  <si>
    <t>Условно утверждаемые (утвержденные) расходы</t>
  </si>
  <si>
    <t>Ассигнования 2019 год, тыс. руб.</t>
  </si>
  <si>
    <t>Ассигнования 2020 год, тыс. руб.</t>
  </si>
  <si>
    <t>ИТОГО</t>
  </si>
  <si>
    <t>Прогноз поступлений доходов бюджета МО МР "Ижемский" на 2019-2021 годы</t>
  </si>
  <si>
    <t>1 16 30000 01 0000 140</t>
  </si>
  <si>
    <t>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</si>
  <si>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</si>
  <si>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</si>
  <si>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Расходы бюджета МО МР "Ижемский"  на 2019 год и плановый период 2020 и 2021 годов по разделам и подразделам классификации расходов бюджетов РФ</t>
  </si>
  <si>
    <t>План на 2021 год, тыс.руб.</t>
  </si>
  <si>
    <t>Ассигнования 2021 год, тыс. руб.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</si>
</sst>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0"/>
      <name val="Arial"/>
    </font>
    <font>
      <sz val="8.5"/>
      <name val="MS Sans Serif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/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5" fillId="6" borderId="3" xfId="0" applyNumberFormat="1" applyFont="1" applyFill="1" applyBorder="1" applyAlignment="1" applyProtection="1">
      <alignment horizontal="center" vertical="center" wrapText="1"/>
    </xf>
    <xf numFmtId="49" fontId="5" fillId="6" borderId="4" xfId="0" applyNumberFormat="1" applyFont="1" applyFill="1" applyBorder="1" applyAlignment="1" applyProtection="1">
      <alignment horizontal="left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164" fontId="5" fillId="6" borderId="4" xfId="0" applyNumberFormat="1" applyFont="1" applyFill="1" applyBorder="1" applyAlignment="1" applyProtection="1">
      <alignment horizontal="left" vertical="center" wrapText="1"/>
    </xf>
    <xf numFmtId="49" fontId="6" fillId="6" borderId="3" xfId="0" applyNumberFormat="1" applyFont="1" applyFill="1" applyBorder="1" applyAlignment="1" applyProtection="1">
      <alignment horizontal="center" vertical="center" wrapText="1"/>
    </xf>
    <xf numFmtId="49" fontId="6" fillId="6" borderId="4" xfId="0" applyNumberFormat="1" applyFont="1" applyFill="1" applyBorder="1" applyAlignment="1" applyProtection="1">
      <alignment horizontal="left" vertical="center" wrapText="1"/>
    </xf>
    <xf numFmtId="164" fontId="6" fillId="6" borderId="4" xfId="0" applyNumberFormat="1" applyFont="1" applyFill="1" applyBorder="1" applyAlignment="1" applyProtection="1">
      <alignment horizontal="left" vertical="center" wrapText="1"/>
    </xf>
    <xf numFmtId="49" fontId="4" fillId="5" borderId="3" xfId="0" applyNumberFormat="1" applyFont="1" applyFill="1" applyBorder="1" applyAlignment="1" applyProtection="1">
      <alignment horizontal="center" vertical="center" wrapText="1"/>
    </xf>
    <xf numFmtId="49" fontId="5" fillId="7" borderId="3" xfId="0" applyNumberFormat="1" applyFont="1" applyFill="1" applyBorder="1" applyAlignment="1" applyProtection="1">
      <alignment horizontal="center" vertical="center" wrapText="1"/>
    </xf>
    <xf numFmtId="49" fontId="5" fillId="7" borderId="4" xfId="0" applyNumberFormat="1" applyFont="1" applyFill="1" applyBorder="1" applyAlignment="1" applyProtection="1">
      <alignment horizontal="left" vertical="center" wrapText="1"/>
    </xf>
    <xf numFmtId="1" fontId="7" fillId="5" borderId="11" xfId="1" applyNumberFormat="1" applyFont="1" applyFill="1" applyBorder="1" applyAlignment="1">
      <alignment vertical="center" wrapText="1"/>
    </xf>
    <xf numFmtId="49" fontId="5" fillId="7" borderId="13" xfId="0" applyNumberFormat="1" applyFont="1" applyFill="1" applyBorder="1" applyAlignment="1" applyProtection="1">
      <alignment horizontal="center" vertical="center" wrapText="1"/>
    </xf>
    <xf numFmtId="49" fontId="5" fillId="7" borderId="14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49" fontId="7" fillId="5" borderId="3" xfId="0" applyNumberFormat="1" applyFont="1" applyFill="1" applyBorder="1" applyAlignment="1" applyProtection="1">
      <alignment horizontal="center" vertical="center" wrapText="1"/>
    </xf>
    <xf numFmtId="49" fontId="7" fillId="5" borderId="4" xfId="0" applyNumberFormat="1" applyFont="1" applyFill="1" applyBorder="1" applyAlignment="1" applyProtection="1">
      <alignment horizontal="left" vertical="center" wrapText="1"/>
    </xf>
    <xf numFmtId="0" fontId="7" fillId="5" borderId="11" xfId="0" applyFont="1" applyFill="1" applyBorder="1"/>
    <xf numFmtId="0" fontId="7" fillId="5" borderId="12" xfId="0" applyFont="1" applyFill="1" applyBorder="1"/>
    <xf numFmtId="165" fontId="8" fillId="5" borderId="1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 applyProtection="1">
      <alignment horizontal="right" vertical="center" wrapText="1"/>
    </xf>
    <xf numFmtId="165" fontId="5" fillId="6" borderId="4" xfId="0" applyNumberFormat="1" applyFont="1" applyFill="1" applyBorder="1" applyAlignment="1" applyProtection="1">
      <alignment horizontal="right" vertical="center" wrapText="1"/>
    </xf>
    <xf numFmtId="165" fontId="4" fillId="3" borderId="4" xfId="0" applyNumberFormat="1" applyFont="1" applyFill="1" applyBorder="1" applyAlignment="1" applyProtection="1">
      <alignment horizontal="right" vertical="center" wrapText="1"/>
    </xf>
    <xf numFmtId="165" fontId="6" fillId="6" borderId="4" xfId="0" applyNumberFormat="1" applyFont="1" applyFill="1" applyBorder="1" applyAlignment="1" applyProtection="1">
      <alignment horizontal="right" vertical="center" wrapText="1"/>
    </xf>
    <xf numFmtId="165" fontId="7" fillId="5" borderId="4" xfId="0" applyNumberFormat="1" applyFont="1" applyFill="1" applyBorder="1" applyAlignment="1" applyProtection="1">
      <alignment horizontal="right" vertical="center" wrapText="1"/>
    </xf>
    <xf numFmtId="165" fontId="5" fillId="7" borderId="4" xfId="0" applyNumberFormat="1" applyFont="1" applyFill="1" applyBorder="1" applyAlignment="1" applyProtection="1">
      <alignment horizontal="right" vertical="center" wrapText="1"/>
    </xf>
    <xf numFmtId="165" fontId="5" fillId="7" borderId="14" xfId="0" applyNumberFormat="1" applyFont="1" applyFill="1" applyBorder="1" applyAlignment="1" applyProtection="1">
      <alignment horizontal="right" vertical="center" wrapText="1"/>
    </xf>
    <xf numFmtId="165" fontId="5" fillId="7" borderId="15" xfId="0" applyNumberFormat="1" applyFont="1" applyFill="1" applyBorder="1" applyAlignment="1" applyProtection="1">
      <alignment horizontal="right" vertical="center" wrapText="1"/>
    </xf>
    <xf numFmtId="165" fontId="7" fillId="5" borderId="12" xfId="0" applyNumberFormat="1" applyFont="1" applyFill="1" applyBorder="1"/>
    <xf numFmtId="0" fontId="3" fillId="0" borderId="0" xfId="2"/>
    <xf numFmtId="0" fontId="3" fillId="0" borderId="0" xfId="2" applyFont="1" applyBorder="1" applyAlignment="1" applyProtection="1">
      <alignment vertical="top" wrapText="1"/>
    </xf>
    <xf numFmtId="49" fontId="4" fillId="7" borderId="3" xfId="2" applyNumberFormat="1" applyFont="1" applyFill="1" applyBorder="1" applyAlignment="1" applyProtection="1">
      <alignment horizontal="center" vertical="center" wrapText="1"/>
    </xf>
    <xf numFmtId="49" fontId="4" fillId="7" borderId="4" xfId="2" applyNumberFormat="1" applyFont="1" applyFill="1" applyBorder="1" applyAlignment="1" applyProtection="1">
      <alignment horizontal="left" vertical="center" wrapText="1"/>
    </xf>
    <xf numFmtId="165" fontId="4" fillId="7" borderId="4" xfId="2" applyNumberFormat="1" applyFont="1" applyFill="1" applyBorder="1" applyAlignment="1" applyProtection="1">
      <alignment horizontal="right" vertical="center" wrapText="1"/>
    </xf>
    <xf numFmtId="49" fontId="5" fillId="2" borderId="16" xfId="2" applyNumberFormat="1" applyFont="1" applyFill="1" applyBorder="1" applyAlignment="1" applyProtection="1">
      <alignment horizontal="center" vertical="center" wrapText="1"/>
    </xf>
    <xf numFmtId="49" fontId="5" fillId="2" borderId="16" xfId="2" applyNumberFormat="1" applyFont="1" applyFill="1" applyBorder="1" applyAlignment="1" applyProtection="1">
      <alignment horizontal="left" vertical="center" wrapText="1"/>
    </xf>
    <xf numFmtId="165" fontId="5" fillId="2" borderId="16" xfId="2" applyNumberFormat="1" applyFont="1" applyFill="1" applyBorder="1" applyAlignment="1" applyProtection="1">
      <alignment horizontal="right" vertical="center" wrapText="1"/>
    </xf>
    <xf numFmtId="49" fontId="4" fillId="5" borderId="2" xfId="2" applyNumberFormat="1" applyFont="1" applyFill="1" applyBorder="1" applyAlignment="1" applyProtection="1">
      <alignment horizontal="center" vertical="center" wrapText="1"/>
    </xf>
    <xf numFmtId="49" fontId="4" fillId="7" borderId="3" xfId="2" applyNumberFormat="1" applyFont="1" applyFill="1" applyBorder="1" applyAlignment="1" applyProtection="1">
      <alignment horizontal="center"/>
    </xf>
    <xf numFmtId="49" fontId="4" fillId="7" borderId="4" xfId="2" applyNumberFormat="1" applyFont="1" applyFill="1" applyBorder="1" applyAlignment="1" applyProtection="1">
      <alignment horizontal="left"/>
    </xf>
    <xf numFmtId="4" fontId="4" fillId="7" borderId="4" xfId="2" applyNumberFormat="1" applyFont="1" applyFill="1" applyBorder="1" applyAlignment="1" applyProtection="1">
      <alignment horizontal="right"/>
    </xf>
    <xf numFmtId="0" fontId="6" fillId="0" borderId="0" xfId="2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wrapText="1"/>
    </xf>
    <xf numFmtId="1" fontId="4" fillId="4" borderId="2" xfId="1" applyNumberFormat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 vertical="center" wrapText="1"/>
    </xf>
    <xf numFmtId="0" fontId="4" fillId="4" borderId="9" xfId="1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center" vertical="top" wrapText="1"/>
    </xf>
  </cellXfs>
  <cellStyles count="4">
    <cellStyle name="Обычный" xfId="0" builtinId="0"/>
    <cellStyle name="Обычный 2" xfId="2"/>
    <cellStyle name="Обычный 4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4"/>
  <sheetViews>
    <sheetView showGridLines="0" tabSelected="1" zoomScale="150" zoomScaleNormal="150" workbookViewId="0">
      <selection activeCell="H19" sqref="H19"/>
    </sheetView>
  </sheetViews>
  <sheetFormatPr defaultRowHeight="12.75" customHeight="1" outlineLevelRow="2"/>
  <cols>
    <col min="1" max="1" width="16" customWidth="1"/>
    <col min="2" max="2" width="55.5703125" customWidth="1"/>
    <col min="3" max="5" width="12.5703125" customWidth="1"/>
    <col min="6" max="6" width="9.140625" customWidth="1"/>
    <col min="7" max="7" width="13.140625" customWidth="1"/>
    <col min="8" max="10" width="9.140625" customWidth="1"/>
  </cols>
  <sheetData>
    <row r="1" spans="1:10" ht="12.75" customHeight="1">
      <c r="A1" s="48" t="s">
        <v>170</v>
      </c>
      <c r="B1" s="48"/>
      <c r="C1" s="48"/>
      <c r="D1" s="48"/>
      <c r="E1" s="48"/>
    </row>
    <row r="2" spans="1:10" ht="6" hidden="1" customHeight="1">
      <c r="A2" s="47"/>
      <c r="B2" s="47"/>
      <c r="C2" s="47"/>
      <c r="D2" s="47"/>
      <c r="E2" s="47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9" t="s">
        <v>69</v>
      </c>
      <c r="B4" s="50" t="s">
        <v>70</v>
      </c>
      <c r="C4" s="53" t="s">
        <v>71</v>
      </c>
      <c r="D4" s="53" t="s">
        <v>72</v>
      </c>
      <c r="E4" s="53" t="s">
        <v>176</v>
      </c>
    </row>
    <row r="5" spans="1:10">
      <c r="A5" s="49"/>
      <c r="B5" s="51"/>
      <c r="C5" s="54"/>
      <c r="D5" s="54"/>
      <c r="E5" s="54"/>
    </row>
    <row r="6" spans="1:10" ht="20.25" customHeight="1">
      <c r="A6" s="49"/>
      <c r="B6" s="52"/>
      <c r="C6" s="55"/>
      <c r="D6" s="55"/>
      <c r="E6" s="55"/>
    </row>
    <row r="7" spans="1:10" ht="11.25" customHeight="1">
      <c r="A7" s="13" t="s">
        <v>0</v>
      </c>
      <c r="B7" s="16" t="s">
        <v>73</v>
      </c>
      <c r="C7" s="24">
        <f>C8+C10+C12+C16+C18+C21+C23+C25+C28</f>
        <v>240320.9</v>
      </c>
      <c r="D7" s="24">
        <f>D8+D10+D12+D16+D18+D21+D23+D25+D28</f>
        <v>244879.2</v>
      </c>
      <c r="E7" s="24">
        <f>E8+E10+E12+E16+E18+E21+E23+E25+E28</f>
        <v>249881.1</v>
      </c>
    </row>
    <row r="8" spans="1:10" ht="10.5" customHeight="1" outlineLevel="1">
      <c r="A8" s="3" t="s">
        <v>1</v>
      </c>
      <c r="B8" s="4" t="s">
        <v>2</v>
      </c>
      <c r="C8" s="25">
        <v>207225</v>
      </c>
      <c r="D8" s="25">
        <v>211621</v>
      </c>
      <c r="E8" s="25">
        <v>216445</v>
      </c>
    </row>
    <row r="9" spans="1:10" ht="10.5" customHeight="1" outlineLevel="2">
      <c r="A9" s="5" t="s">
        <v>3</v>
      </c>
      <c r="B9" s="6" t="s">
        <v>4</v>
      </c>
      <c r="C9" s="26">
        <v>207225</v>
      </c>
      <c r="D9" s="26">
        <v>211621</v>
      </c>
      <c r="E9" s="26">
        <v>216445</v>
      </c>
      <c r="F9" s="2"/>
    </row>
    <row r="10" spans="1:10" ht="20.25" customHeight="1" outlineLevel="1">
      <c r="A10" s="3" t="s">
        <v>5</v>
      </c>
      <c r="B10" s="4" t="s">
        <v>6</v>
      </c>
      <c r="C10" s="25">
        <v>5458</v>
      </c>
      <c r="D10" s="25">
        <v>5458</v>
      </c>
      <c r="E10" s="25">
        <v>5458</v>
      </c>
    </row>
    <row r="11" spans="1:10" ht="22.5" outlineLevel="2">
      <c r="A11" s="5" t="s">
        <v>7</v>
      </c>
      <c r="B11" s="6" t="s">
        <v>8</v>
      </c>
      <c r="C11" s="26">
        <v>5458</v>
      </c>
      <c r="D11" s="26">
        <v>5458</v>
      </c>
      <c r="E11" s="26">
        <v>5458</v>
      </c>
    </row>
    <row r="12" spans="1:10" ht="10.5" customHeight="1" outlineLevel="1">
      <c r="A12" s="3" t="s">
        <v>9</v>
      </c>
      <c r="B12" s="4" t="s">
        <v>10</v>
      </c>
      <c r="C12" s="25">
        <f>C13+C14+C15</f>
        <v>19015</v>
      </c>
      <c r="D12" s="25">
        <f>D13+D14+D15</f>
        <v>19139</v>
      </c>
      <c r="E12" s="25">
        <f>E13+E14+E15</f>
        <v>19266</v>
      </c>
    </row>
    <row r="13" spans="1:10" ht="12" customHeight="1" outlineLevel="2">
      <c r="A13" s="5" t="s">
        <v>11</v>
      </c>
      <c r="B13" s="6" t="s">
        <v>12</v>
      </c>
      <c r="C13" s="26">
        <v>7316</v>
      </c>
      <c r="D13" s="26">
        <v>7440</v>
      </c>
      <c r="E13" s="26">
        <v>7567</v>
      </c>
    </row>
    <row r="14" spans="1:10" ht="12" customHeight="1" outlineLevel="2">
      <c r="A14" s="5" t="s">
        <v>13</v>
      </c>
      <c r="B14" s="6" t="s">
        <v>14</v>
      </c>
      <c r="C14" s="26">
        <v>11625</v>
      </c>
      <c r="D14" s="26">
        <v>11625</v>
      </c>
      <c r="E14" s="26">
        <v>11625</v>
      </c>
    </row>
    <row r="15" spans="1:10" ht="12" customHeight="1" outlineLevel="2">
      <c r="A15" s="5" t="s">
        <v>15</v>
      </c>
      <c r="B15" s="6" t="s">
        <v>16</v>
      </c>
      <c r="C15" s="26">
        <v>74</v>
      </c>
      <c r="D15" s="26">
        <v>74</v>
      </c>
      <c r="E15" s="26">
        <v>74</v>
      </c>
    </row>
    <row r="16" spans="1:10" ht="11.25" customHeight="1" outlineLevel="1">
      <c r="A16" s="3" t="s">
        <v>17</v>
      </c>
      <c r="B16" s="4" t="s">
        <v>18</v>
      </c>
      <c r="C16" s="25">
        <f>C17</f>
        <v>980</v>
      </c>
      <c r="D16" s="25">
        <f t="shared" ref="D16:E16" si="0">D17</f>
        <v>980</v>
      </c>
      <c r="E16" s="25">
        <f t="shared" si="0"/>
        <v>980</v>
      </c>
    </row>
    <row r="17" spans="1:5" ht="22.5" outlineLevel="2">
      <c r="A17" s="5" t="s">
        <v>19</v>
      </c>
      <c r="B17" s="6" t="s">
        <v>20</v>
      </c>
      <c r="C17" s="26">
        <v>980</v>
      </c>
      <c r="D17" s="26">
        <v>980</v>
      </c>
      <c r="E17" s="26">
        <v>980</v>
      </c>
    </row>
    <row r="18" spans="1:5" ht="23.25" customHeight="1" outlineLevel="1">
      <c r="A18" s="7" t="s">
        <v>21</v>
      </c>
      <c r="B18" s="8" t="s">
        <v>22</v>
      </c>
      <c r="C18" s="27">
        <f>C19+C20</f>
        <v>4487</v>
      </c>
      <c r="D18" s="27">
        <f>D19+D20</f>
        <v>4487</v>
      </c>
      <c r="E18" s="27">
        <f>E19+E20</f>
        <v>4487</v>
      </c>
    </row>
    <row r="19" spans="1:5" ht="57.75" customHeight="1" outlineLevel="2">
      <c r="A19" s="5" t="s">
        <v>23</v>
      </c>
      <c r="B19" s="9" t="s">
        <v>24</v>
      </c>
      <c r="C19" s="26">
        <v>4450</v>
      </c>
      <c r="D19" s="26">
        <v>4450</v>
      </c>
      <c r="E19" s="26">
        <v>4450</v>
      </c>
    </row>
    <row r="20" spans="1:5" ht="49.5" customHeight="1" outlineLevel="2">
      <c r="A20" s="5" t="s">
        <v>25</v>
      </c>
      <c r="B20" s="9" t="s">
        <v>26</v>
      </c>
      <c r="C20" s="26">
        <v>37</v>
      </c>
      <c r="D20" s="26">
        <v>37</v>
      </c>
      <c r="E20" s="26">
        <v>37</v>
      </c>
    </row>
    <row r="21" spans="1:5" ht="11.25" customHeight="1" outlineLevel="1">
      <c r="A21" s="7" t="s">
        <v>27</v>
      </c>
      <c r="B21" s="8" t="s">
        <v>28</v>
      </c>
      <c r="C21" s="27">
        <f>C22</f>
        <v>229.9</v>
      </c>
      <c r="D21" s="27">
        <f t="shared" ref="D21:E21" si="1">D22</f>
        <v>238.20000000000002</v>
      </c>
      <c r="E21" s="27">
        <f t="shared" si="1"/>
        <v>245.20000000000002</v>
      </c>
    </row>
    <row r="22" spans="1:5" ht="12" customHeight="1" outlineLevel="2">
      <c r="A22" s="5" t="s">
        <v>29</v>
      </c>
      <c r="B22" s="6" t="s">
        <v>30</v>
      </c>
      <c r="C22" s="26">
        <v>229.9</v>
      </c>
      <c r="D22" s="26">
        <v>238.20000000000002</v>
      </c>
      <c r="E22" s="26">
        <v>245.20000000000002</v>
      </c>
    </row>
    <row r="23" spans="1:5" ht="19.5" customHeight="1" outlineLevel="1">
      <c r="A23" s="7" t="s">
        <v>31</v>
      </c>
      <c r="B23" s="8" t="s">
        <v>32</v>
      </c>
      <c r="C23" s="27">
        <f>C24</f>
        <v>928</v>
      </c>
      <c r="D23" s="27">
        <f t="shared" ref="D23:E23" si="2">D24</f>
        <v>928</v>
      </c>
      <c r="E23" s="27">
        <f t="shared" si="2"/>
        <v>928</v>
      </c>
    </row>
    <row r="24" spans="1:5" ht="11.25" customHeight="1" outlineLevel="2">
      <c r="A24" s="5" t="s">
        <v>33</v>
      </c>
      <c r="B24" s="6" t="s">
        <v>34</v>
      </c>
      <c r="C24" s="26">
        <v>928</v>
      </c>
      <c r="D24" s="26">
        <v>928</v>
      </c>
      <c r="E24" s="26">
        <v>928</v>
      </c>
    </row>
    <row r="25" spans="1:5" ht="21.75" customHeight="1" outlineLevel="1">
      <c r="A25" s="7" t="s">
        <v>35</v>
      </c>
      <c r="B25" s="8" t="s">
        <v>36</v>
      </c>
      <c r="C25" s="27">
        <f>C26+C27</f>
        <v>850</v>
      </c>
      <c r="D25" s="27">
        <f>D26+D27</f>
        <v>850</v>
      </c>
      <c r="E25" s="27">
        <f>E26+E27</f>
        <v>850</v>
      </c>
    </row>
    <row r="26" spans="1:5" ht="47.25" customHeight="1" outlineLevel="2">
      <c r="A26" s="5" t="s">
        <v>37</v>
      </c>
      <c r="B26" s="9" t="s">
        <v>38</v>
      </c>
      <c r="C26" s="26">
        <v>200</v>
      </c>
      <c r="D26" s="26">
        <v>200</v>
      </c>
      <c r="E26" s="26">
        <v>200</v>
      </c>
    </row>
    <row r="27" spans="1:5" ht="22.5" outlineLevel="2">
      <c r="A27" s="5" t="s">
        <v>39</v>
      </c>
      <c r="B27" s="6" t="s">
        <v>40</v>
      </c>
      <c r="C27" s="26">
        <v>650</v>
      </c>
      <c r="D27" s="26">
        <v>650</v>
      </c>
      <c r="E27" s="26">
        <v>650</v>
      </c>
    </row>
    <row r="28" spans="1:5" ht="9.75" customHeight="1" outlineLevel="1">
      <c r="A28" s="7" t="s">
        <v>41</v>
      </c>
      <c r="B28" s="8" t="s">
        <v>42</v>
      </c>
      <c r="C28" s="27">
        <f>SUM(C29:C37)</f>
        <v>1148</v>
      </c>
      <c r="D28" s="27">
        <f>SUM(D29:D37)</f>
        <v>1178</v>
      </c>
      <c r="E28" s="27">
        <f>SUM(E29:E37)</f>
        <v>1221.9000000000001</v>
      </c>
    </row>
    <row r="29" spans="1:5" ht="12.75" customHeight="1" outlineLevel="2">
      <c r="A29" s="10" t="s">
        <v>43</v>
      </c>
      <c r="B29" s="11" t="s">
        <v>44</v>
      </c>
      <c r="C29" s="28">
        <v>10</v>
      </c>
      <c r="D29" s="28">
        <v>10</v>
      </c>
      <c r="E29" s="28">
        <v>10</v>
      </c>
    </row>
    <row r="30" spans="1:5" ht="36" customHeight="1" outlineLevel="2">
      <c r="A30" s="10" t="s">
        <v>45</v>
      </c>
      <c r="B30" s="11" t="s">
        <v>46</v>
      </c>
      <c r="C30" s="28">
        <v>156</v>
      </c>
      <c r="D30" s="28">
        <v>160.5</v>
      </c>
      <c r="E30" s="28">
        <v>165.1</v>
      </c>
    </row>
    <row r="31" spans="1:5" ht="57" customHeight="1" outlineLevel="2">
      <c r="A31" s="10" t="s">
        <v>47</v>
      </c>
      <c r="B31" s="12" t="s">
        <v>48</v>
      </c>
      <c r="C31" s="28">
        <v>14</v>
      </c>
      <c r="D31" s="28">
        <v>14</v>
      </c>
      <c r="E31" s="28">
        <v>14</v>
      </c>
    </row>
    <row r="32" spans="1:5" ht="33.75" customHeight="1" outlineLevel="2">
      <c r="A32" s="10" t="s">
        <v>49</v>
      </c>
      <c r="B32" s="11" t="s">
        <v>50</v>
      </c>
      <c r="C32" s="28">
        <v>17</v>
      </c>
      <c r="D32" s="28">
        <v>17.5</v>
      </c>
      <c r="E32" s="28">
        <v>18</v>
      </c>
    </row>
    <row r="33" spans="1:6" ht="36" customHeight="1" outlineLevel="2">
      <c r="A33" s="10" t="s">
        <v>171</v>
      </c>
      <c r="B33" s="11" t="s">
        <v>172</v>
      </c>
      <c r="C33" s="28">
        <v>4</v>
      </c>
      <c r="D33" s="28">
        <v>4</v>
      </c>
      <c r="E33" s="28">
        <v>4</v>
      </c>
    </row>
    <row r="34" spans="1:6" ht="36" customHeight="1" outlineLevel="2">
      <c r="A34" s="10" t="s">
        <v>51</v>
      </c>
      <c r="B34" s="11" t="s">
        <v>52</v>
      </c>
      <c r="C34" s="28">
        <v>16</v>
      </c>
      <c r="D34" s="28">
        <v>16</v>
      </c>
      <c r="E34" s="28">
        <v>16</v>
      </c>
    </row>
    <row r="35" spans="1:6" ht="36" customHeight="1" outlineLevel="2">
      <c r="A35" s="10" t="s">
        <v>173</v>
      </c>
      <c r="B35" s="11" t="s">
        <v>174</v>
      </c>
      <c r="C35" s="28">
        <v>17</v>
      </c>
      <c r="D35" s="28">
        <v>17</v>
      </c>
      <c r="E35" s="28">
        <v>17</v>
      </c>
    </row>
    <row r="36" spans="1:6" ht="34.5" customHeight="1" outlineLevel="2">
      <c r="A36" s="10" t="s">
        <v>53</v>
      </c>
      <c r="B36" s="11" t="s">
        <v>54</v>
      </c>
      <c r="C36" s="28">
        <v>49</v>
      </c>
      <c r="D36" s="28">
        <v>50.5</v>
      </c>
      <c r="E36" s="28">
        <v>52</v>
      </c>
    </row>
    <row r="37" spans="1:6" ht="22.5" outlineLevel="2">
      <c r="A37" s="10" t="s">
        <v>55</v>
      </c>
      <c r="B37" s="11" t="s">
        <v>56</v>
      </c>
      <c r="C37" s="28">
        <v>865</v>
      </c>
      <c r="D37" s="28">
        <v>888.5</v>
      </c>
      <c r="E37" s="28">
        <v>925.8</v>
      </c>
    </row>
    <row r="38" spans="1:6" ht="11.25" customHeight="1">
      <c r="A38" s="20" t="s">
        <v>57</v>
      </c>
      <c r="B38" s="21" t="s">
        <v>58</v>
      </c>
      <c r="C38" s="29">
        <f>C39</f>
        <v>785479.1</v>
      </c>
      <c r="D38" s="29">
        <f t="shared" ref="D38:E38" si="3">D39</f>
        <v>761320.8</v>
      </c>
      <c r="E38" s="29">
        <f t="shared" si="3"/>
        <v>764418.89999999991</v>
      </c>
    </row>
    <row r="39" spans="1:6" ht="21.75" customHeight="1" outlineLevel="1">
      <c r="A39" s="7" t="s">
        <v>59</v>
      </c>
      <c r="B39" s="8" t="s">
        <v>60</v>
      </c>
      <c r="C39" s="27">
        <f>C40+C41+C42+C43</f>
        <v>785479.1</v>
      </c>
      <c r="D39" s="27">
        <f>D40+D41+D42+D43</f>
        <v>761320.8</v>
      </c>
      <c r="E39" s="27">
        <f>E40+E41+E42+E43</f>
        <v>764418.89999999991</v>
      </c>
    </row>
    <row r="40" spans="1:6" ht="11.25" customHeight="1" outlineLevel="2">
      <c r="A40" s="14" t="s">
        <v>61</v>
      </c>
      <c r="B40" s="15" t="s">
        <v>62</v>
      </c>
      <c r="C40" s="30">
        <v>189404.4</v>
      </c>
      <c r="D40" s="30">
        <v>160470.79999999999</v>
      </c>
      <c r="E40" s="30">
        <v>161963.1</v>
      </c>
    </row>
    <row r="41" spans="1:6" ht="23.25" customHeight="1" outlineLevel="2">
      <c r="A41" s="14" t="s">
        <v>63</v>
      </c>
      <c r="B41" s="15" t="s">
        <v>64</v>
      </c>
      <c r="C41" s="30">
        <v>12126</v>
      </c>
      <c r="D41" s="30">
        <v>12126</v>
      </c>
      <c r="E41" s="30">
        <v>12126</v>
      </c>
    </row>
    <row r="42" spans="1:6" ht="12" customHeight="1" outlineLevel="2">
      <c r="A42" s="14" t="s">
        <v>65</v>
      </c>
      <c r="B42" s="15" t="s">
        <v>66</v>
      </c>
      <c r="C42" s="30">
        <v>583280.5</v>
      </c>
      <c r="D42" s="30">
        <v>588048.80000000005</v>
      </c>
      <c r="E42" s="30">
        <v>589654.6</v>
      </c>
    </row>
    <row r="43" spans="1:6" ht="12" customHeight="1" outlineLevel="2">
      <c r="A43" s="17" t="s">
        <v>67</v>
      </c>
      <c r="B43" s="18" t="s">
        <v>68</v>
      </c>
      <c r="C43" s="31">
        <v>668.2</v>
      </c>
      <c r="D43" s="31">
        <v>675.2</v>
      </c>
      <c r="E43" s="32">
        <v>675.2</v>
      </c>
    </row>
    <row r="44" spans="1:6" ht="12.75" customHeight="1">
      <c r="A44" s="22"/>
      <c r="B44" s="23" t="s">
        <v>74</v>
      </c>
      <c r="C44" s="33">
        <f>C38+C7</f>
        <v>1025800</v>
      </c>
      <c r="D44" s="33">
        <f>D38+D7</f>
        <v>1006200</v>
      </c>
      <c r="E44" s="33">
        <f>E38+E7</f>
        <v>1014299.9999999999</v>
      </c>
      <c r="F44" s="19"/>
    </row>
  </sheetData>
  <mergeCells count="7">
    <mergeCell ref="A2:E2"/>
    <mergeCell ref="A1:E1"/>
    <mergeCell ref="A4:A6"/>
    <mergeCell ref="B4:B6"/>
    <mergeCell ref="C4:C6"/>
    <mergeCell ref="D4:D6"/>
    <mergeCell ref="E4:E6"/>
  </mergeCells>
  <pageMargins left="0.74803149606299213" right="0.74803149606299213" top="0.98425196850393704" bottom="0.98425196850393704" header="0.51181102362204722" footer="0.5118110236220472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9"/>
  <sheetViews>
    <sheetView showGridLines="0" zoomScale="170" zoomScaleNormal="170" workbookViewId="0">
      <selection activeCell="D48" sqref="D48"/>
    </sheetView>
  </sheetViews>
  <sheetFormatPr defaultRowHeight="12.75" customHeight="1" outlineLevelRow="1"/>
  <cols>
    <col min="1" max="1" width="5.42578125" style="34" customWidth="1"/>
    <col min="2" max="2" width="46.42578125" style="34" customWidth="1"/>
    <col min="3" max="5" width="14.5703125" style="34" customWidth="1"/>
    <col min="6" max="6" width="9.140625" style="34" customWidth="1"/>
    <col min="7" max="7" width="13.140625" style="34" customWidth="1"/>
    <col min="8" max="10" width="9.140625" style="34" customWidth="1"/>
    <col min="11" max="256" width="9.140625" style="34"/>
    <col min="257" max="257" width="10.28515625" style="34" customWidth="1"/>
    <col min="258" max="258" width="30.7109375" style="34" customWidth="1"/>
    <col min="259" max="261" width="15.42578125" style="34" customWidth="1"/>
    <col min="262" max="262" width="9.140625" style="34" customWidth="1"/>
    <col min="263" max="263" width="13.140625" style="34" customWidth="1"/>
    <col min="264" max="266" width="9.140625" style="34" customWidth="1"/>
    <col min="267" max="512" width="9.140625" style="34"/>
    <col min="513" max="513" width="10.28515625" style="34" customWidth="1"/>
    <col min="514" max="514" width="30.7109375" style="34" customWidth="1"/>
    <col min="515" max="517" width="15.42578125" style="34" customWidth="1"/>
    <col min="518" max="518" width="9.140625" style="34" customWidth="1"/>
    <col min="519" max="519" width="13.140625" style="34" customWidth="1"/>
    <col min="520" max="522" width="9.140625" style="34" customWidth="1"/>
    <col min="523" max="768" width="9.140625" style="34"/>
    <col min="769" max="769" width="10.28515625" style="34" customWidth="1"/>
    <col min="770" max="770" width="30.7109375" style="34" customWidth="1"/>
    <col min="771" max="773" width="15.42578125" style="34" customWidth="1"/>
    <col min="774" max="774" width="9.140625" style="34" customWidth="1"/>
    <col min="775" max="775" width="13.140625" style="34" customWidth="1"/>
    <col min="776" max="778" width="9.140625" style="34" customWidth="1"/>
    <col min="779" max="1024" width="9.140625" style="34"/>
    <col min="1025" max="1025" width="10.28515625" style="34" customWidth="1"/>
    <col min="1026" max="1026" width="30.7109375" style="34" customWidth="1"/>
    <col min="1027" max="1029" width="15.42578125" style="34" customWidth="1"/>
    <col min="1030" max="1030" width="9.140625" style="34" customWidth="1"/>
    <col min="1031" max="1031" width="13.140625" style="34" customWidth="1"/>
    <col min="1032" max="1034" width="9.140625" style="34" customWidth="1"/>
    <col min="1035" max="1280" width="9.140625" style="34"/>
    <col min="1281" max="1281" width="10.28515625" style="34" customWidth="1"/>
    <col min="1282" max="1282" width="30.7109375" style="34" customWidth="1"/>
    <col min="1283" max="1285" width="15.42578125" style="34" customWidth="1"/>
    <col min="1286" max="1286" width="9.140625" style="34" customWidth="1"/>
    <col min="1287" max="1287" width="13.140625" style="34" customWidth="1"/>
    <col min="1288" max="1290" width="9.140625" style="34" customWidth="1"/>
    <col min="1291" max="1536" width="9.140625" style="34"/>
    <col min="1537" max="1537" width="10.28515625" style="34" customWidth="1"/>
    <col min="1538" max="1538" width="30.7109375" style="34" customWidth="1"/>
    <col min="1539" max="1541" width="15.42578125" style="34" customWidth="1"/>
    <col min="1542" max="1542" width="9.140625" style="34" customWidth="1"/>
    <col min="1543" max="1543" width="13.140625" style="34" customWidth="1"/>
    <col min="1544" max="1546" width="9.140625" style="34" customWidth="1"/>
    <col min="1547" max="1792" width="9.140625" style="34"/>
    <col min="1793" max="1793" width="10.28515625" style="34" customWidth="1"/>
    <col min="1794" max="1794" width="30.7109375" style="34" customWidth="1"/>
    <col min="1795" max="1797" width="15.42578125" style="34" customWidth="1"/>
    <col min="1798" max="1798" width="9.140625" style="34" customWidth="1"/>
    <col min="1799" max="1799" width="13.140625" style="34" customWidth="1"/>
    <col min="1800" max="1802" width="9.140625" style="34" customWidth="1"/>
    <col min="1803" max="2048" width="9.140625" style="34"/>
    <col min="2049" max="2049" width="10.28515625" style="34" customWidth="1"/>
    <col min="2050" max="2050" width="30.7109375" style="34" customWidth="1"/>
    <col min="2051" max="2053" width="15.42578125" style="34" customWidth="1"/>
    <col min="2054" max="2054" width="9.140625" style="34" customWidth="1"/>
    <col min="2055" max="2055" width="13.140625" style="34" customWidth="1"/>
    <col min="2056" max="2058" width="9.140625" style="34" customWidth="1"/>
    <col min="2059" max="2304" width="9.140625" style="34"/>
    <col min="2305" max="2305" width="10.28515625" style="34" customWidth="1"/>
    <col min="2306" max="2306" width="30.7109375" style="34" customWidth="1"/>
    <col min="2307" max="2309" width="15.42578125" style="34" customWidth="1"/>
    <col min="2310" max="2310" width="9.140625" style="34" customWidth="1"/>
    <col min="2311" max="2311" width="13.140625" style="34" customWidth="1"/>
    <col min="2312" max="2314" width="9.140625" style="34" customWidth="1"/>
    <col min="2315" max="2560" width="9.140625" style="34"/>
    <col min="2561" max="2561" width="10.28515625" style="34" customWidth="1"/>
    <col min="2562" max="2562" width="30.7109375" style="34" customWidth="1"/>
    <col min="2563" max="2565" width="15.42578125" style="34" customWidth="1"/>
    <col min="2566" max="2566" width="9.140625" style="34" customWidth="1"/>
    <col min="2567" max="2567" width="13.140625" style="34" customWidth="1"/>
    <col min="2568" max="2570" width="9.140625" style="34" customWidth="1"/>
    <col min="2571" max="2816" width="9.140625" style="34"/>
    <col min="2817" max="2817" width="10.28515625" style="34" customWidth="1"/>
    <col min="2818" max="2818" width="30.7109375" style="34" customWidth="1"/>
    <col min="2819" max="2821" width="15.42578125" style="34" customWidth="1"/>
    <col min="2822" max="2822" width="9.140625" style="34" customWidth="1"/>
    <col min="2823" max="2823" width="13.140625" style="34" customWidth="1"/>
    <col min="2824" max="2826" width="9.140625" style="34" customWidth="1"/>
    <col min="2827" max="3072" width="9.140625" style="34"/>
    <col min="3073" max="3073" width="10.28515625" style="34" customWidth="1"/>
    <col min="3074" max="3074" width="30.7109375" style="34" customWidth="1"/>
    <col min="3075" max="3077" width="15.42578125" style="34" customWidth="1"/>
    <col min="3078" max="3078" width="9.140625" style="34" customWidth="1"/>
    <col min="3079" max="3079" width="13.140625" style="34" customWidth="1"/>
    <col min="3080" max="3082" width="9.140625" style="34" customWidth="1"/>
    <col min="3083" max="3328" width="9.140625" style="34"/>
    <col min="3329" max="3329" width="10.28515625" style="34" customWidth="1"/>
    <col min="3330" max="3330" width="30.7109375" style="34" customWidth="1"/>
    <col min="3331" max="3333" width="15.42578125" style="34" customWidth="1"/>
    <col min="3334" max="3334" width="9.140625" style="34" customWidth="1"/>
    <col min="3335" max="3335" width="13.140625" style="34" customWidth="1"/>
    <col min="3336" max="3338" width="9.140625" style="34" customWidth="1"/>
    <col min="3339" max="3584" width="9.140625" style="34"/>
    <col min="3585" max="3585" width="10.28515625" style="34" customWidth="1"/>
    <col min="3586" max="3586" width="30.7109375" style="34" customWidth="1"/>
    <col min="3587" max="3589" width="15.42578125" style="34" customWidth="1"/>
    <col min="3590" max="3590" width="9.140625" style="34" customWidth="1"/>
    <col min="3591" max="3591" width="13.140625" style="34" customWidth="1"/>
    <col min="3592" max="3594" width="9.140625" style="34" customWidth="1"/>
    <col min="3595" max="3840" width="9.140625" style="34"/>
    <col min="3841" max="3841" width="10.28515625" style="34" customWidth="1"/>
    <col min="3842" max="3842" width="30.7109375" style="34" customWidth="1"/>
    <col min="3843" max="3845" width="15.42578125" style="34" customWidth="1"/>
    <col min="3846" max="3846" width="9.140625" style="34" customWidth="1"/>
    <col min="3847" max="3847" width="13.140625" style="34" customWidth="1"/>
    <col min="3848" max="3850" width="9.140625" style="34" customWidth="1"/>
    <col min="3851" max="4096" width="9.140625" style="34"/>
    <col min="4097" max="4097" width="10.28515625" style="34" customWidth="1"/>
    <col min="4098" max="4098" width="30.7109375" style="34" customWidth="1"/>
    <col min="4099" max="4101" width="15.42578125" style="34" customWidth="1"/>
    <col min="4102" max="4102" width="9.140625" style="34" customWidth="1"/>
    <col min="4103" max="4103" width="13.140625" style="34" customWidth="1"/>
    <col min="4104" max="4106" width="9.140625" style="34" customWidth="1"/>
    <col min="4107" max="4352" width="9.140625" style="34"/>
    <col min="4353" max="4353" width="10.28515625" style="34" customWidth="1"/>
    <col min="4354" max="4354" width="30.7109375" style="34" customWidth="1"/>
    <col min="4355" max="4357" width="15.42578125" style="34" customWidth="1"/>
    <col min="4358" max="4358" width="9.140625" style="34" customWidth="1"/>
    <col min="4359" max="4359" width="13.140625" style="34" customWidth="1"/>
    <col min="4360" max="4362" width="9.140625" style="34" customWidth="1"/>
    <col min="4363" max="4608" width="9.140625" style="34"/>
    <col min="4609" max="4609" width="10.28515625" style="34" customWidth="1"/>
    <col min="4610" max="4610" width="30.7109375" style="34" customWidth="1"/>
    <col min="4611" max="4613" width="15.42578125" style="34" customWidth="1"/>
    <col min="4614" max="4614" width="9.140625" style="34" customWidth="1"/>
    <col min="4615" max="4615" width="13.140625" style="34" customWidth="1"/>
    <col min="4616" max="4618" width="9.140625" style="34" customWidth="1"/>
    <col min="4619" max="4864" width="9.140625" style="34"/>
    <col min="4865" max="4865" width="10.28515625" style="34" customWidth="1"/>
    <col min="4866" max="4866" width="30.7109375" style="34" customWidth="1"/>
    <col min="4867" max="4869" width="15.42578125" style="34" customWidth="1"/>
    <col min="4870" max="4870" width="9.140625" style="34" customWidth="1"/>
    <col min="4871" max="4871" width="13.140625" style="34" customWidth="1"/>
    <col min="4872" max="4874" width="9.140625" style="34" customWidth="1"/>
    <col min="4875" max="5120" width="9.140625" style="34"/>
    <col min="5121" max="5121" width="10.28515625" style="34" customWidth="1"/>
    <col min="5122" max="5122" width="30.7109375" style="34" customWidth="1"/>
    <col min="5123" max="5125" width="15.42578125" style="34" customWidth="1"/>
    <col min="5126" max="5126" width="9.140625" style="34" customWidth="1"/>
    <col min="5127" max="5127" width="13.140625" style="34" customWidth="1"/>
    <col min="5128" max="5130" width="9.140625" style="34" customWidth="1"/>
    <col min="5131" max="5376" width="9.140625" style="34"/>
    <col min="5377" max="5377" width="10.28515625" style="34" customWidth="1"/>
    <col min="5378" max="5378" width="30.7109375" style="34" customWidth="1"/>
    <col min="5379" max="5381" width="15.42578125" style="34" customWidth="1"/>
    <col min="5382" max="5382" width="9.140625" style="34" customWidth="1"/>
    <col min="5383" max="5383" width="13.140625" style="34" customWidth="1"/>
    <col min="5384" max="5386" width="9.140625" style="34" customWidth="1"/>
    <col min="5387" max="5632" width="9.140625" style="34"/>
    <col min="5633" max="5633" width="10.28515625" style="34" customWidth="1"/>
    <col min="5634" max="5634" width="30.7109375" style="34" customWidth="1"/>
    <col min="5635" max="5637" width="15.42578125" style="34" customWidth="1"/>
    <col min="5638" max="5638" width="9.140625" style="34" customWidth="1"/>
    <col min="5639" max="5639" width="13.140625" style="34" customWidth="1"/>
    <col min="5640" max="5642" width="9.140625" style="34" customWidth="1"/>
    <col min="5643" max="5888" width="9.140625" style="34"/>
    <col min="5889" max="5889" width="10.28515625" style="34" customWidth="1"/>
    <col min="5890" max="5890" width="30.7109375" style="34" customWidth="1"/>
    <col min="5891" max="5893" width="15.42578125" style="34" customWidth="1"/>
    <col min="5894" max="5894" width="9.140625" style="34" customWidth="1"/>
    <col min="5895" max="5895" width="13.140625" style="34" customWidth="1"/>
    <col min="5896" max="5898" width="9.140625" style="34" customWidth="1"/>
    <col min="5899" max="6144" width="9.140625" style="34"/>
    <col min="6145" max="6145" width="10.28515625" style="34" customWidth="1"/>
    <col min="6146" max="6146" width="30.7109375" style="34" customWidth="1"/>
    <col min="6147" max="6149" width="15.42578125" style="34" customWidth="1"/>
    <col min="6150" max="6150" width="9.140625" style="34" customWidth="1"/>
    <col min="6151" max="6151" width="13.140625" style="34" customWidth="1"/>
    <col min="6152" max="6154" width="9.140625" style="34" customWidth="1"/>
    <col min="6155" max="6400" width="9.140625" style="34"/>
    <col min="6401" max="6401" width="10.28515625" style="34" customWidth="1"/>
    <col min="6402" max="6402" width="30.7109375" style="34" customWidth="1"/>
    <col min="6403" max="6405" width="15.42578125" style="34" customWidth="1"/>
    <col min="6406" max="6406" width="9.140625" style="34" customWidth="1"/>
    <col min="6407" max="6407" width="13.140625" style="34" customWidth="1"/>
    <col min="6408" max="6410" width="9.140625" style="34" customWidth="1"/>
    <col min="6411" max="6656" width="9.140625" style="34"/>
    <col min="6657" max="6657" width="10.28515625" style="34" customWidth="1"/>
    <col min="6658" max="6658" width="30.7109375" style="34" customWidth="1"/>
    <col min="6659" max="6661" width="15.42578125" style="34" customWidth="1"/>
    <col min="6662" max="6662" width="9.140625" style="34" customWidth="1"/>
    <col min="6663" max="6663" width="13.140625" style="34" customWidth="1"/>
    <col min="6664" max="6666" width="9.140625" style="34" customWidth="1"/>
    <col min="6667" max="6912" width="9.140625" style="34"/>
    <col min="6913" max="6913" width="10.28515625" style="34" customWidth="1"/>
    <col min="6914" max="6914" width="30.7109375" style="34" customWidth="1"/>
    <col min="6915" max="6917" width="15.42578125" style="34" customWidth="1"/>
    <col min="6918" max="6918" width="9.140625" style="34" customWidth="1"/>
    <col min="6919" max="6919" width="13.140625" style="34" customWidth="1"/>
    <col min="6920" max="6922" width="9.140625" style="34" customWidth="1"/>
    <col min="6923" max="7168" width="9.140625" style="34"/>
    <col min="7169" max="7169" width="10.28515625" style="34" customWidth="1"/>
    <col min="7170" max="7170" width="30.7109375" style="34" customWidth="1"/>
    <col min="7171" max="7173" width="15.42578125" style="34" customWidth="1"/>
    <col min="7174" max="7174" width="9.140625" style="34" customWidth="1"/>
    <col min="7175" max="7175" width="13.140625" style="34" customWidth="1"/>
    <col min="7176" max="7178" width="9.140625" style="34" customWidth="1"/>
    <col min="7179" max="7424" width="9.140625" style="34"/>
    <col min="7425" max="7425" width="10.28515625" style="34" customWidth="1"/>
    <col min="7426" max="7426" width="30.7109375" style="34" customWidth="1"/>
    <col min="7427" max="7429" width="15.42578125" style="34" customWidth="1"/>
    <col min="7430" max="7430" width="9.140625" style="34" customWidth="1"/>
    <col min="7431" max="7431" width="13.140625" style="34" customWidth="1"/>
    <col min="7432" max="7434" width="9.140625" style="34" customWidth="1"/>
    <col min="7435" max="7680" width="9.140625" style="34"/>
    <col min="7681" max="7681" width="10.28515625" style="34" customWidth="1"/>
    <col min="7682" max="7682" width="30.7109375" style="34" customWidth="1"/>
    <col min="7683" max="7685" width="15.42578125" style="34" customWidth="1"/>
    <col min="7686" max="7686" width="9.140625" style="34" customWidth="1"/>
    <col min="7687" max="7687" width="13.140625" style="34" customWidth="1"/>
    <col min="7688" max="7690" width="9.140625" style="34" customWidth="1"/>
    <col min="7691" max="7936" width="9.140625" style="34"/>
    <col min="7937" max="7937" width="10.28515625" style="34" customWidth="1"/>
    <col min="7938" max="7938" width="30.7109375" style="34" customWidth="1"/>
    <col min="7939" max="7941" width="15.42578125" style="34" customWidth="1"/>
    <col min="7942" max="7942" width="9.140625" style="34" customWidth="1"/>
    <col min="7943" max="7943" width="13.140625" style="34" customWidth="1"/>
    <col min="7944" max="7946" width="9.140625" style="34" customWidth="1"/>
    <col min="7947" max="8192" width="9.140625" style="34"/>
    <col min="8193" max="8193" width="10.28515625" style="34" customWidth="1"/>
    <col min="8194" max="8194" width="30.7109375" style="34" customWidth="1"/>
    <col min="8195" max="8197" width="15.42578125" style="34" customWidth="1"/>
    <col min="8198" max="8198" width="9.140625" style="34" customWidth="1"/>
    <col min="8199" max="8199" width="13.140625" style="34" customWidth="1"/>
    <col min="8200" max="8202" width="9.140625" style="34" customWidth="1"/>
    <col min="8203" max="8448" width="9.140625" style="34"/>
    <col min="8449" max="8449" width="10.28515625" style="34" customWidth="1"/>
    <col min="8450" max="8450" width="30.7109375" style="34" customWidth="1"/>
    <col min="8451" max="8453" width="15.42578125" style="34" customWidth="1"/>
    <col min="8454" max="8454" width="9.140625" style="34" customWidth="1"/>
    <col min="8455" max="8455" width="13.140625" style="34" customWidth="1"/>
    <col min="8456" max="8458" width="9.140625" style="34" customWidth="1"/>
    <col min="8459" max="8704" width="9.140625" style="34"/>
    <col min="8705" max="8705" width="10.28515625" style="34" customWidth="1"/>
    <col min="8706" max="8706" width="30.7109375" style="34" customWidth="1"/>
    <col min="8707" max="8709" width="15.42578125" style="34" customWidth="1"/>
    <col min="8710" max="8710" width="9.140625" style="34" customWidth="1"/>
    <col min="8711" max="8711" width="13.140625" style="34" customWidth="1"/>
    <col min="8712" max="8714" width="9.140625" style="34" customWidth="1"/>
    <col min="8715" max="8960" width="9.140625" style="34"/>
    <col min="8961" max="8961" width="10.28515625" style="34" customWidth="1"/>
    <col min="8962" max="8962" width="30.7109375" style="34" customWidth="1"/>
    <col min="8963" max="8965" width="15.42578125" style="34" customWidth="1"/>
    <col min="8966" max="8966" width="9.140625" style="34" customWidth="1"/>
    <col min="8967" max="8967" width="13.140625" style="34" customWidth="1"/>
    <col min="8968" max="8970" width="9.140625" style="34" customWidth="1"/>
    <col min="8971" max="9216" width="9.140625" style="34"/>
    <col min="9217" max="9217" width="10.28515625" style="34" customWidth="1"/>
    <col min="9218" max="9218" width="30.7109375" style="34" customWidth="1"/>
    <col min="9219" max="9221" width="15.42578125" style="34" customWidth="1"/>
    <col min="9222" max="9222" width="9.140625" style="34" customWidth="1"/>
    <col min="9223" max="9223" width="13.140625" style="34" customWidth="1"/>
    <col min="9224" max="9226" width="9.140625" style="34" customWidth="1"/>
    <col min="9227" max="9472" width="9.140625" style="34"/>
    <col min="9473" max="9473" width="10.28515625" style="34" customWidth="1"/>
    <col min="9474" max="9474" width="30.7109375" style="34" customWidth="1"/>
    <col min="9475" max="9477" width="15.42578125" style="34" customWidth="1"/>
    <col min="9478" max="9478" width="9.140625" style="34" customWidth="1"/>
    <col min="9479" max="9479" width="13.140625" style="34" customWidth="1"/>
    <col min="9480" max="9482" width="9.140625" style="34" customWidth="1"/>
    <col min="9483" max="9728" width="9.140625" style="34"/>
    <col min="9729" max="9729" width="10.28515625" style="34" customWidth="1"/>
    <col min="9730" max="9730" width="30.7109375" style="34" customWidth="1"/>
    <col min="9731" max="9733" width="15.42578125" style="34" customWidth="1"/>
    <col min="9734" max="9734" width="9.140625" style="34" customWidth="1"/>
    <col min="9735" max="9735" width="13.140625" style="34" customWidth="1"/>
    <col min="9736" max="9738" width="9.140625" style="34" customWidth="1"/>
    <col min="9739" max="9984" width="9.140625" style="34"/>
    <col min="9985" max="9985" width="10.28515625" style="34" customWidth="1"/>
    <col min="9986" max="9986" width="30.7109375" style="34" customWidth="1"/>
    <col min="9987" max="9989" width="15.42578125" style="34" customWidth="1"/>
    <col min="9990" max="9990" width="9.140625" style="34" customWidth="1"/>
    <col min="9991" max="9991" width="13.140625" style="34" customWidth="1"/>
    <col min="9992" max="9994" width="9.140625" style="34" customWidth="1"/>
    <col min="9995" max="10240" width="9.140625" style="34"/>
    <col min="10241" max="10241" width="10.28515625" style="34" customWidth="1"/>
    <col min="10242" max="10242" width="30.7109375" style="34" customWidth="1"/>
    <col min="10243" max="10245" width="15.42578125" style="34" customWidth="1"/>
    <col min="10246" max="10246" width="9.140625" style="34" customWidth="1"/>
    <col min="10247" max="10247" width="13.140625" style="34" customWidth="1"/>
    <col min="10248" max="10250" width="9.140625" style="34" customWidth="1"/>
    <col min="10251" max="10496" width="9.140625" style="34"/>
    <col min="10497" max="10497" width="10.28515625" style="34" customWidth="1"/>
    <col min="10498" max="10498" width="30.7109375" style="34" customWidth="1"/>
    <col min="10499" max="10501" width="15.42578125" style="34" customWidth="1"/>
    <col min="10502" max="10502" width="9.140625" style="34" customWidth="1"/>
    <col min="10503" max="10503" width="13.140625" style="34" customWidth="1"/>
    <col min="10504" max="10506" width="9.140625" style="34" customWidth="1"/>
    <col min="10507" max="10752" width="9.140625" style="34"/>
    <col min="10753" max="10753" width="10.28515625" style="34" customWidth="1"/>
    <col min="10754" max="10754" width="30.7109375" style="34" customWidth="1"/>
    <col min="10755" max="10757" width="15.42578125" style="34" customWidth="1"/>
    <col min="10758" max="10758" width="9.140625" style="34" customWidth="1"/>
    <col min="10759" max="10759" width="13.140625" style="34" customWidth="1"/>
    <col min="10760" max="10762" width="9.140625" style="34" customWidth="1"/>
    <col min="10763" max="11008" width="9.140625" style="34"/>
    <col min="11009" max="11009" width="10.28515625" style="34" customWidth="1"/>
    <col min="11010" max="11010" width="30.7109375" style="34" customWidth="1"/>
    <col min="11011" max="11013" width="15.42578125" style="34" customWidth="1"/>
    <col min="11014" max="11014" width="9.140625" style="34" customWidth="1"/>
    <col min="11015" max="11015" width="13.140625" style="34" customWidth="1"/>
    <col min="11016" max="11018" width="9.140625" style="34" customWidth="1"/>
    <col min="11019" max="11264" width="9.140625" style="34"/>
    <col min="11265" max="11265" width="10.28515625" style="34" customWidth="1"/>
    <col min="11266" max="11266" width="30.7109375" style="34" customWidth="1"/>
    <col min="11267" max="11269" width="15.42578125" style="34" customWidth="1"/>
    <col min="11270" max="11270" width="9.140625" style="34" customWidth="1"/>
    <col min="11271" max="11271" width="13.140625" style="34" customWidth="1"/>
    <col min="11272" max="11274" width="9.140625" style="34" customWidth="1"/>
    <col min="11275" max="11520" width="9.140625" style="34"/>
    <col min="11521" max="11521" width="10.28515625" style="34" customWidth="1"/>
    <col min="11522" max="11522" width="30.7109375" style="34" customWidth="1"/>
    <col min="11523" max="11525" width="15.42578125" style="34" customWidth="1"/>
    <col min="11526" max="11526" width="9.140625" style="34" customWidth="1"/>
    <col min="11527" max="11527" width="13.140625" style="34" customWidth="1"/>
    <col min="11528" max="11530" width="9.140625" style="34" customWidth="1"/>
    <col min="11531" max="11776" width="9.140625" style="34"/>
    <col min="11777" max="11777" width="10.28515625" style="34" customWidth="1"/>
    <col min="11778" max="11778" width="30.7109375" style="34" customWidth="1"/>
    <col min="11779" max="11781" width="15.42578125" style="34" customWidth="1"/>
    <col min="11782" max="11782" width="9.140625" style="34" customWidth="1"/>
    <col min="11783" max="11783" width="13.140625" style="34" customWidth="1"/>
    <col min="11784" max="11786" width="9.140625" style="34" customWidth="1"/>
    <col min="11787" max="12032" width="9.140625" style="34"/>
    <col min="12033" max="12033" width="10.28515625" style="34" customWidth="1"/>
    <col min="12034" max="12034" width="30.7109375" style="34" customWidth="1"/>
    <col min="12035" max="12037" width="15.42578125" style="34" customWidth="1"/>
    <col min="12038" max="12038" width="9.140625" style="34" customWidth="1"/>
    <col min="12039" max="12039" width="13.140625" style="34" customWidth="1"/>
    <col min="12040" max="12042" width="9.140625" style="34" customWidth="1"/>
    <col min="12043" max="12288" width="9.140625" style="34"/>
    <col min="12289" max="12289" width="10.28515625" style="34" customWidth="1"/>
    <col min="12290" max="12290" width="30.7109375" style="34" customWidth="1"/>
    <col min="12291" max="12293" width="15.42578125" style="34" customWidth="1"/>
    <col min="12294" max="12294" width="9.140625" style="34" customWidth="1"/>
    <col min="12295" max="12295" width="13.140625" style="34" customWidth="1"/>
    <col min="12296" max="12298" width="9.140625" style="34" customWidth="1"/>
    <col min="12299" max="12544" width="9.140625" style="34"/>
    <col min="12545" max="12545" width="10.28515625" style="34" customWidth="1"/>
    <col min="12546" max="12546" width="30.7109375" style="34" customWidth="1"/>
    <col min="12547" max="12549" width="15.42578125" style="34" customWidth="1"/>
    <col min="12550" max="12550" width="9.140625" style="34" customWidth="1"/>
    <col min="12551" max="12551" width="13.140625" style="34" customWidth="1"/>
    <col min="12552" max="12554" width="9.140625" style="34" customWidth="1"/>
    <col min="12555" max="12800" width="9.140625" style="34"/>
    <col min="12801" max="12801" width="10.28515625" style="34" customWidth="1"/>
    <col min="12802" max="12802" width="30.7109375" style="34" customWidth="1"/>
    <col min="12803" max="12805" width="15.42578125" style="34" customWidth="1"/>
    <col min="12806" max="12806" width="9.140625" style="34" customWidth="1"/>
    <col min="12807" max="12807" width="13.140625" style="34" customWidth="1"/>
    <col min="12808" max="12810" width="9.140625" style="34" customWidth="1"/>
    <col min="12811" max="13056" width="9.140625" style="34"/>
    <col min="13057" max="13057" width="10.28515625" style="34" customWidth="1"/>
    <col min="13058" max="13058" width="30.7109375" style="34" customWidth="1"/>
    <col min="13059" max="13061" width="15.42578125" style="34" customWidth="1"/>
    <col min="13062" max="13062" width="9.140625" style="34" customWidth="1"/>
    <col min="13063" max="13063" width="13.140625" style="34" customWidth="1"/>
    <col min="13064" max="13066" width="9.140625" style="34" customWidth="1"/>
    <col min="13067" max="13312" width="9.140625" style="34"/>
    <col min="13313" max="13313" width="10.28515625" style="34" customWidth="1"/>
    <col min="13314" max="13314" width="30.7109375" style="34" customWidth="1"/>
    <col min="13315" max="13317" width="15.42578125" style="34" customWidth="1"/>
    <col min="13318" max="13318" width="9.140625" style="34" customWidth="1"/>
    <col min="13319" max="13319" width="13.140625" style="34" customWidth="1"/>
    <col min="13320" max="13322" width="9.140625" style="34" customWidth="1"/>
    <col min="13323" max="13568" width="9.140625" style="34"/>
    <col min="13569" max="13569" width="10.28515625" style="34" customWidth="1"/>
    <col min="13570" max="13570" width="30.7109375" style="34" customWidth="1"/>
    <col min="13571" max="13573" width="15.42578125" style="34" customWidth="1"/>
    <col min="13574" max="13574" width="9.140625" style="34" customWidth="1"/>
    <col min="13575" max="13575" width="13.140625" style="34" customWidth="1"/>
    <col min="13576" max="13578" width="9.140625" style="34" customWidth="1"/>
    <col min="13579" max="13824" width="9.140625" style="34"/>
    <col min="13825" max="13825" width="10.28515625" style="34" customWidth="1"/>
    <col min="13826" max="13826" width="30.7109375" style="34" customWidth="1"/>
    <col min="13827" max="13829" width="15.42578125" style="34" customWidth="1"/>
    <col min="13830" max="13830" width="9.140625" style="34" customWidth="1"/>
    <col min="13831" max="13831" width="13.140625" style="34" customWidth="1"/>
    <col min="13832" max="13834" width="9.140625" style="34" customWidth="1"/>
    <col min="13835" max="14080" width="9.140625" style="34"/>
    <col min="14081" max="14081" width="10.28515625" style="34" customWidth="1"/>
    <col min="14082" max="14082" width="30.7109375" style="34" customWidth="1"/>
    <col min="14083" max="14085" width="15.42578125" style="34" customWidth="1"/>
    <col min="14086" max="14086" width="9.140625" style="34" customWidth="1"/>
    <col min="14087" max="14087" width="13.140625" style="34" customWidth="1"/>
    <col min="14088" max="14090" width="9.140625" style="34" customWidth="1"/>
    <col min="14091" max="14336" width="9.140625" style="34"/>
    <col min="14337" max="14337" width="10.28515625" style="34" customWidth="1"/>
    <col min="14338" max="14338" width="30.7109375" style="34" customWidth="1"/>
    <col min="14339" max="14341" width="15.42578125" style="34" customWidth="1"/>
    <col min="14342" max="14342" width="9.140625" style="34" customWidth="1"/>
    <col min="14343" max="14343" width="13.140625" style="34" customWidth="1"/>
    <col min="14344" max="14346" width="9.140625" style="34" customWidth="1"/>
    <col min="14347" max="14592" width="9.140625" style="34"/>
    <col min="14593" max="14593" width="10.28515625" style="34" customWidth="1"/>
    <col min="14594" max="14594" width="30.7109375" style="34" customWidth="1"/>
    <col min="14595" max="14597" width="15.42578125" style="34" customWidth="1"/>
    <col min="14598" max="14598" width="9.140625" style="34" customWidth="1"/>
    <col min="14599" max="14599" width="13.140625" style="34" customWidth="1"/>
    <col min="14600" max="14602" width="9.140625" style="34" customWidth="1"/>
    <col min="14603" max="14848" width="9.140625" style="34"/>
    <col min="14849" max="14849" width="10.28515625" style="34" customWidth="1"/>
    <col min="14850" max="14850" width="30.7109375" style="34" customWidth="1"/>
    <col min="14851" max="14853" width="15.42578125" style="34" customWidth="1"/>
    <col min="14854" max="14854" width="9.140625" style="34" customWidth="1"/>
    <col min="14855" max="14855" width="13.140625" style="34" customWidth="1"/>
    <col min="14856" max="14858" width="9.140625" style="34" customWidth="1"/>
    <col min="14859" max="15104" width="9.140625" style="34"/>
    <col min="15105" max="15105" width="10.28515625" style="34" customWidth="1"/>
    <col min="15106" max="15106" width="30.7109375" style="34" customWidth="1"/>
    <col min="15107" max="15109" width="15.42578125" style="34" customWidth="1"/>
    <col min="15110" max="15110" width="9.140625" style="34" customWidth="1"/>
    <col min="15111" max="15111" width="13.140625" style="34" customWidth="1"/>
    <col min="15112" max="15114" width="9.140625" style="34" customWidth="1"/>
    <col min="15115" max="15360" width="9.140625" style="34"/>
    <col min="15361" max="15361" width="10.28515625" style="34" customWidth="1"/>
    <col min="15362" max="15362" width="30.7109375" style="34" customWidth="1"/>
    <col min="15363" max="15365" width="15.42578125" style="34" customWidth="1"/>
    <col min="15366" max="15366" width="9.140625" style="34" customWidth="1"/>
    <col min="15367" max="15367" width="13.140625" style="34" customWidth="1"/>
    <col min="15368" max="15370" width="9.140625" style="34" customWidth="1"/>
    <col min="15371" max="15616" width="9.140625" style="34"/>
    <col min="15617" max="15617" width="10.28515625" style="34" customWidth="1"/>
    <col min="15618" max="15618" width="30.7109375" style="34" customWidth="1"/>
    <col min="15619" max="15621" width="15.42578125" style="34" customWidth="1"/>
    <col min="15622" max="15622" width="9.140625" style="34" customWidth="1"/>
    <col min="15623" max="15623" width="13.140625" style="34" customWidth="1"/>
    <col min="15624" max="15626" width="9.140625" style="34" customWidth="1"/>
    <col min="15627" max="15872" width="9.140625" style="34"/>
    <col min="15873" max="15873" width="10.28515625" style="34" customWidth="1"/>
    <col min="15874" max="15874" width="30.7109375" style="34" customWidth="1"/>
    <col min="15875" max="15877" width="15.42578125" style="34" customWidth="1"/>
    <col min="15878" max="15878" width="9.140625" style="34" customWidth="1"/>
    <col min="15879" max="15879" width="13.140625" style="34" customWidth="1"/>
    <col min="15880" max="15882" width="9.140625" style="34" customWidth="1"/>
    <col min="15883" max="16128" width="9.140625" style="34"/>
    <col min="16129" max="16129" width="10.28515625" style="34" customWidth="1"/>
    <col min="16130" max="16130" width="30.7109375" style="34" customWidth="1"/>
    <col min="16131" max="16133" width="15.42578125" style="34" customWidth="1"/>
    <col min="16134" max="16134" width="9.140625" style="34" customWidth="1"/>
    <col min="16135" max="16135" width="13.140625" style="34" customWidth="1"/>
    <col min="16136" max="16138" width="9.140625" style="34" customWidth="1"/>
    <col min="16139" max="16384" width="9.140625" style="34"/>
  </cols>
  <sheetData>
    <row r="1" spans="1:7" ht="30.75" customHeight="1">
      <c r="A1" s="56" t="s">
        <v>175</v>
      </c>
      <c r="B1" s="56"/>
      <c r="C1" s="56"/>
      <c r="D1" s="56"/>
      <c r="E1" s="56"/>
      <c r="F1" s="35"/>
      <c r="G1" s="35"/>
    </row>
    <row r="2" spans="1:7" ht="14.25" customHeight="1">
      <c r="A2" s="46"/>
      <c r="B2" s="46"/>
      <c r="C2" s="46"/>
      <c r="D2" s="46"/>
      <c r="E2" s="46"/>
      <c r="F2" s="35"/>
      <c r="G2" s="35"/>
    </row>
    <row r="3" spans="1:7" ht="24.75" customHeight="1">
      <c r="A3" s="42" t="s">
        <v>75</v>
      </c>
      <c r="B3" s="42" t="s">
        <v>76</v>
      </c>
      <c r="C3" s="42" t="s">
        <v>167</v>
      </c>
      <c r="D3" s="42" t="s">
        <v>168</v>
      </c>
      <c r="E3" s="42" t="s">
        <v>177</v>
      </c>
    </row>
    <row r="4" spans="1:7" ht="12.75" customHeight="1">
      <c r="A4" s="36" t="s">
        <v>77</v>
      </c>
      <c r="B4" s="37" t="s">
        <v>78</v>
      </c>
      <c r="C4" s="38">
        <f>C5+C6+C7+C8+C9+C10</f>
        <v>76114.599999999991</v>
      </c>
      <c r="D4" s="38">
        <f t="shared" ref="D4:E4" si="0">D5+D6+D7+D8+D9+D10</f>
        <v>66203.099999999991</v>
      </c>
      <c r="E4" s="38">
        <f t="shared" si="0"/>
        <v>64750.6</v>
      </c>
    </row>
    <row r="5" spans="1:7" ht="33.75" customHeight="1" outlineLevel="1">
      <c r="A5" s="39" t="s">
        <v>79</v>
      </c>
      <c r="B5" s="40" t="s">
        <v>80</v>
      </c>
      <c r="C5" s="41">
        <v>250</v>
      </c>
      <c r="D5" s="41">
        <v>200</v>
      </c>
      <c r="E5" s="41">
        <v>200</v>
      </c>
    </row>
    <row r="6" spans="1:7" ht="34.5" customHeight="1" outlineLevel="1">
      <c r="A6" s="39" t="s">
        <v>81</v>
      </c>
      <c r="B6" s="40" t="s">
        <v>82</v>
      </c>
      <c r="C6" s="41">
        <v>48301.3</v>
      </c>
      <c r="D6" s="41">
        <v>46886.5</v>
      </c>
      <c r="E6" s="41">
        <v>45434.7</v>
      </c>
    </row>
    <row r="7" spans="1:7" ht="24" customHeight="1" outlineLevel="1">
      <c r="A7" s="39" t="s">
        <v>83</v>
      </c>
      <c r="B7" s="40" t="s">
        <v>84</v>
      </c>
      <c r="C7" s="41">
        <v>16888.599999999999</v>
      </c>
      <c r="D7" s="41">
        <v>16886.2</v>
      </c>
      <c r="E7" s="41">
        <v>16885.5</v>
      </c>
    </row>
    <row r="8" spans="1:7" ht="10.5" customHeight="1" outlineLevel="1">
      <c r="A8" s="39" t="s">
        <v>85</v>
      </c>
      <c r="B8" s="40" t="s">
        <v>86</v>
      </c>
      <c r="C8" s="41">
        <v>2000</v>
      </c>
      <c r="D8" s="41"/>
      <c r="E8" s="41"/>
    </row>
    <row r="9" spans="1:7" ht="11.25" customHeight="1" outlineLevel="1">
      <c r="A9" s="39" t="s">
        <v>87</v>
      </c>
      <c r="B9" s="40" t="s">
        <v>88</v>
      </c>
      <c r="C9" s="41">
        <v>400</v>
      </c>
      <c r="D9" s="41">
        <v>400</v>
      </c>
      <c r="E9" s="41">
        <v>400</v>
      </c>
    </row>
    <row r="10" spans="1:7" outlineLevel="1">
      <c r="A10" s="39" t="s">
        <v>89</v>
      </c>
      <c r="B10" s="40" t="s">
        <v>90</v>
      </c>
      <c r="C10" s="41">
        <v>8274.7000000000007</v>
      </c>
      <c r="D10" s="41">
        <v>1830.4</v>
      </c>
      <c r="E10" s="41">
        <v>1830.4</v>
      </c>
    </row>
    <row r="11" spans="1:7">
      <c r="A11" s="36" t="s">
        <v>91</v>
      </c>
      <c r="B11" s="37" t="s">
        <v>92</v>
      </c>
      <c r="C11" s="38">
        <f>C12</f>
        <v>1821.7</v>
      </c>
      <c r="D11" s="38">
        <f t="shared" ref="D11:E11" si="1">D12</f>
        <v>1821.7</v>
      </c>
      <c r="E11" s="38">
        <f t="shared" si="1"/>
        <v>1821.7</v>
      </c>
    </row>
    <row r="12" spans="1:7" ht="9.75" customHeight="1" outlineLevel="1">
      <c r="A12" s="39" t="s">
        <v>93</v>
      </c>
      <c r="B12" s="40" t="s">
        <v>94</v>
      </c>
      <c r="C12" s="41">
        <v>1821.7</v>
      </c>
      <c r="D12" s="41">
        <v>1821.7</v>
      </c>
      <c r="E12" s="41">
        <v>1821.7</v>
      </c>
    </row>
    <row r="13" spans="1:7" ht="22.5" customHeight="1">
      <c r="A13" s="36" t="s">
        <v>95</v>
      </c>
      <c r="B13" s="37" t="s">
        <v>96</v>
      </c>
      <c r="C13" s="38">
        <f>C14</f>
        <v>100</v>
      </c>
      <c r="D13" s="38">
        <f t="shared" ref="D13:E13" si="2">D14</f>
        <v>100</v>
      </c>
      <c r="E13" s="38">
        <f t="shared" si="2"/>
        <v>100</v>
      </c>
    </row>
    <row r="14" spans="1:7" ht="24" customHeight="1" outlineLevel="1">
      <c r="A14" s="39" t="s">
        <v>97</v>
      </c>
      <c r="B14" s="40" t="s">
        <v>98</v>
      </c>
      <c r="C14" s="41">
        <v>100</v>
      </c>
      <c r="D14" s="41">
        <v>100</v>
      </c>
      <c r="E14" s="41">
        <v>100</v>
      </c>
    </row>
    <row r="15" spans="1:7" ht="12" customHeight="1">
      <c r="A15" s="36" t="s">
        <v>99</v>
      </c>
      <c r="B15" s="37" t="s">
        <v>100</v>
      </c>
      <c r="C15" s="38">
        <f>C16+C17+C18+C19</f>
        <v>14093.7</v>
      </c>
      <c r="D15" s="38">
        <f t="shared" ref="D15:E15" si="3">D16+D17+D18+D19</f>
        <v>14708</v>
      </c>
      <c r="E15" s="38">
        <f t="shared" si="3"/>
        <v>12938</v>
      </c>
    </row>
    <row r="16" spans="1:7" ht="12" customHeight="1" outlineLevel="1">
      <c r="A16" s="39" t="s">
        <v>101</v>
      </c>
      <c r="B16" s="40" t="s">
        <v>102</v>
      </c>
      <c r="C16" s="41">
        <v>400</v>
      </c>
      <c r="D16" s="41">
        <v>700</v>
      </c>
      <c r="E16" s="41">
        <v>400</v>
      </c>
    </row>
    <row r="17" spans="1:5" ht="12" customHeight="1" outlineLevel="1">
      <c r="A17" s="39" t="s">
        <v>103</v>
      </c>
      <c r="B17" s="40" t="s">
        <v>104</v>
      </c>
      <c r="C17" s="41">
        <v>5270</v>
      </c>
      <c r="D17" s="41">
        <v>5270</v>
      </c>
      <c r="E17" s="41">
        <v>4300</v>
      </c>
    </row>
    <row r="18" spans="1:5" ht="12" customHeight="1" outlineLevel="1">
      <c r="A18" s="39" t="s">
        <v>105</v>
      </c>
      <c r="B18" s="40" t="s">
        <v>106</v>
      </c>
      <c r="C18" s="41">
        <v>5458</v>
      </c>
      <c r="D18" s="41">
        <v>5458</v>
      </c>
      <c r="E18" s="41">
        <v>5458</v>
      </c>
    </row>
    <row r="19" spans="1:5" ht="12" customHeight="1" outlineLevel="1">
      <c r="A19" s="39" t="s">
        <v>107</v>
      </c>
      <c r="B19" s="40" t="s">
        <v>108</v>
      </c>
      <c r="C19" s="41">
        <v>2965.7</v>
      </c>
      <c r="D19" s="41">
        <v>3280</v>
      </c>
      <c r="E19" s="41">
        <v>2780</v>
      </c>
    </row>
    <row r="20" spans="1:5" ht="12" customHeight="1">
      <c r="A20" s="36" t="s">
        <v>109</v>
      </c>
      <c r="B20" s="37" t="s">
        <v>110</v>
      </c>
      <c r="C20" s="38">
        <f>C21+C22+C23+C24</f>
        <v>9983.5</v>
      </c>
      <c r="D20" s="38">
        <f t="shared" ref="D20:E20" si="4">D21+D22+D23+D24</f>
        <v>5885.6</v>
      </c>
      <c r="E20" s="38">
        <f t="shared" si="4"/>
        <v>5885.6</v>
      </c>
    </row>
    <row r="21" spans="1:5" ht="12" customHeight="1" outlineLevel="1">
      <c r="A21" s="39" t="s">
        <v>111</v>
      </c>
      <c r="B21" s="40" t="s">
        <v>112</v>
      </c>
      <c r="C21" s="41">
        <v>300</v>
      </c>
      <c r="D21" s="41">
        <v>200</v>
      </c>
      <c r="E21" s="41">
        <v>200</v>
      </c>
    </row>
    <row r="22" spans="1:5" ht="12" customHeight="1" outlineLevel="1">
      <c r="A22" s="39" t="s">
        <v>113</v>
      </c>
      <c r="B22" s="40" t="s">
        <v>114</v>
      </c>
      <c r="C22" s="41">
        <v>4229.2</v>
      </c>
      <c r="D22" s="41">
        <v>429.2</v>
      </c>
      <c r="E22" s="41">
        <v>429.2</v>
      </c>
    </row>
    <row r="23" spans="1:5" ht="12" customHeight="1" outlineLevel="1">
      <c r="A23" s="39" t="s">
        <v>115</v>
      </c>
      <c r="B23" s="40" t="s">
        <v>116</v>
      </c>
      <c r="C23" s="41">
        <v>2193.1</v>
      </c>
      <c r="D23" s="41">
        <v>1995.2</v>
      </c>
      <c r="E23" s="41">
        <v>1995.2</v>
      </c>
    </row>
    <row r="24" spans="1:5" ht="12" customHeight="1" outlineLevel="1">
      <c r="A24" s="39" t="s">
        <v>117</v>
      </c>
      <c r="B24" s="40" t="s">
        <v>118</v>
      </c>
      <c r="C24" s="41">
        <v>3261.2</v>
      </c>
      <c r="D24" s="41">
        <v>3261.2</v>
      </c>
      <c r="E24" s="41">
        <v>3261.2</v>
      </c>
    </row>
    <row r="25" spans="1:5" ht="11.25" customHeight="1">
      <c r="A25" s="36" t="s">
        <v>119</v>
      </c>
      <c r="B25" s="37" t="s">
        <v>120</v>
      </c>
      <c r="C25" s="38">
        <f>C26+C27+C28+C29+C30</f>
        <v>756250.9</v>
      </c>
      <c r="D25" s="38">
        <f t="shared" ref="D25:E25" si="5">D26+D27+D28+D29+D30</f>
        <v>750220.9</v>
      </c>
      <c r="E25" s="38">
        <f t="shared" si="5"/>
        <v>751687.00000000012</v>
      </c>
    </row>
    <row r="26" spans="1:5" ht="11.25" customHeight="1" outlineLevel="1">
      <c r="A26" s="39" t="s">
        <v>121</v>
      </c>
      <c r="B26" s="40" t="s">
        <v>122</v>
      </c>
      <c r="C26" s="41">
        <v>138409</v>
      </c>
      <c r="D26" s="41">
        <v>139147.4</v>
      </c>
      <c r="E26" s="41">
        <v>139216.70000000001</v>
      </c>
    </row>
    <row r="27" spans="1:5" ht="11.25" customHeight="1" outlineLevel="1">
      <c r="A27" s="39" t="s">
        <v>123</v>
      </c>
      <c r="B27" s="40" t="s">
        <v>124</v>
      </c>
      <c r="C27" s="41">
        <v>530457.69999999995</v>
      </c>
      <c r="D27" s="41">
        <v>524268.3</v>
      </c>
      <c r="E27" s="41">
        <v>525665.1</v>
      </c>
    </row>
    <row r="28" spans="1:5" ht="11.25" customHeight="1" outlineLevel="1">
      <c r="A28" s="39" t="s">
        <v>125</v>
      </c>
      <c r="B28" s="40" t="s">
        <v>126</v>
      </c>
      <c r="C28" s="41">
        <v>51549.8</v>
      </c>
      <c r="D28" s="41">
        <v>50970.8</v>
      </c>
      <c r="E28" s="41">
        <v>50970.8</v>
      </c>
    </row>
    <row r="29" spans="1:5" ht="11.25" customHeight="1" outlineLevel="1">
      <c r="A29" s="39" t="s">
        <v>127</v>
      </c>
      <c r="B29" s="40" t="s">
        <v>128</v>
      </c>
      <c r="C29" s="41">
        <v>2045.6</v>
      </c>
      <c r="D29" s="41">
        <v>2045.6</v>
      </c>
      <c r="E29" s="41">
        <v>2045.6</v>
      </c>
    </row>
    <row r="30" spans="1:5" ht="11.25" customHeight="1" outlineLevel="1">
      <c r="A30" s="39" t="s">
        <v>129</v>
      </c>
      <c r="B30" s="40" t="s">
        <v>130</v>
      </c>
      <c r="C30" s="41">
        <v>33788.800000000003</v>
      </c>
      <c r="D30" s="41">
        <v>33788.800000000003</v>
      </c>
      <c r="E30" s="41">
        <v>33788.800000000003</v>
      </c>
    </row>
    <row r="31" spans="1:5" ht="9.75" customHeight="1">
      <c r="A31" s="36" t="s">
        <v>131</v>
      </c>
      <c r="B31" s="37" t="s">
        <v>132</v>
      </c>
      <c r="C31" s="38">
        <f>C32+C33</f>
        <v>95153.2</v>
      </c>
      <c r="D31" s="38">
        <f t="shared" ref="D31:E31" si="6">D32+D33</f>
        <v>93271.9</v>
      </c>
      <c r="E31" s="38">
        <f t="shared" si="6"/>
        <v>93271.9</v>
      </c>
    </row>
    <row r="32" spans="1:5" ht="12" customHeight="1" outlineLevel="1">
      <c r="A32" s="39" t="s">
        <v>133</v>
      </c>
      <c r="B32" s="40" t="s">
        <v>134</v>
      </c>
      <c r="C32" s="41">
        <v>62352.5</v>
      </c>
      <c r="D32" s="41">
        <v>60044.2</v>
      </c>
      <c r="E32" s="41">
        <v>60044.2</v>
      </c>
    </row>
    <row r="33" spans="1:5" ht="12" customHeight="1" outlineLevel="1">
      <c r="A33" s="39" t="s">
        <v>135</v>
      </c>
      <c r="B33" s="40" t="s">
        <v>136</v>
      </c>
      <c r="C33" s="41">
        <v>32800.699999999997</v>
      </c>
      <c r="D33" s="41">
        <v>33227.699999999997</v>
      </c>
      <c r="E33" s="41">
        <v>33227.699999999997</v>
      </c>
    </row>
    <row r="34" spans="1:5" ht="12.75" customHeight="1">
      <c r="A34" s="36" t="s">
        <v>137</v>
      </c>
      <c r="B34" s="37" t="s">
        <v>138</v>
      </c>
      <c r="C34" s="38">
        <f>C35+C36+C37</f>
        <v>25626.5</v>
      </c>
      <c r="D34" s="38">
        <f t="shared" ref="D34:E34" si="7">D35+D36+D37</f>
        <v>24547.3</v>
      </c>
      <c r="E34" s="38">
        <f t="shared" si="7"/>
        <v>24547.3</v>
      </c>
    </row>
    <row r="35" spans="1:5" ht="12" customHeight="1" outlineLevel="1">
      <c r="A35" s="39" t="s">
        <v>139</v>
      </c>
      <c r="B35" s="40" t="s">
        <v>140</v>
      </c>
      <c r="C35" s="41">
        <v>5277.2</v>
      </c>
      <c r="D35" s="41">
        <v>5277.2</v>
      </c>
      <c r="E35" s="41">
        <v>5277.2</v>
      </c>
    </row>
    <row r="36" spans="1:5" ht="12" customHeight="1" outlineLevel="1">
      <c r="A36" s="39" t="s">
        <v>141</v>
      </c>
      <c r="B36" s="40" t="s">
        <v>142</v>
      </c>
      <c r="C36" s="41">
        <v>2017.5</v>
      </c>
      <c r="D36" s="41">
        <v>1917.5</v>
      </c>
      <c r="E36" s="41">
        <v>1917.5</v>
      </c>
    </row>
    <row r="37" spans="1:5" ht="12" customHeight="1" outlineLevel="1">
      <c r="A37" s="39" t="s">
        <v>143</v>
      </c>
      <c r="B37" s="40" t="s">
        <v>144</v>
      </c>
      <c r="C37" s="41">
        <v>18331.8</v>
      </c>
      <c r="D37" s="41">
        <v>17352.599999999999</v>
      </c>
      <c r="E37" s="41">
        <v>17352.599999999999</v>
      </c>
    </row>
    <row r="38" spans="1:5" ht="11.25" customHeight="1">
      <c r="A38" s="36" t="s">
        <v>145</v>
      </c>
      <c r="B38" s="37" t="s">
        <v>146</v>
      </c>
      <c r="C38" s="38">
        <f>C39+C40+C41</f>
        <v>8538</v>
      </c>
      <c r="D38" s="38">
        <f t="shared" ref="D38:E38" si="8">D39+D40+D41</f>
        <v>8538</v>
      </c>
      <c r="E38" s="38">
        <f t="shared" si="8"/>
        <v>8538</v>
      </c>
    </row>
    <row r="39" spans="1:5" ht="12" customHeight="1" outlineLevel="1">
      <c r="A39" s="39" t="s">
        <v>147</v>
      </c>
      <c r="B39" s="40" t="s">
        <v>148</v>
      </c>
      <c r="C39" s="41">
        <v>5708.7</v>
      </c>
      <c r="D39" s="41">
        <v>5486.7</v>
      </c>
      <c r="E39" s="41">
        <v>5486.7</v>
      </c>
    </row>
    <row r="40" spans="1:5" ht="12" customHeight="1" outlineLevel="1">
      <c r="A40" s="39" t="s">
        <v>149</v>
      </c>
      <c r="B40" s="40" t="s">
        <v>150</v>
      </c>
      <c r="C40" s="41">
        <v>198</v>
      </c>
      <c r="D40" s="41">
        <v>420</v>
      </c>
      <c r="E40" s="41">
        <v>420</v>
      </c>
    </row>
    <row r="41" spans="1:5" ht="12" customHeight="1" outlineLevel="1">
      <c r="A41" s="39" t="s">
        <v>151</v>
      </c>
      <c r="B41" s="40" t="s">
        <v>152</v>
      </c>
      <c r="C41" s="41">
        <v>2631.3</v>
      </c>
      <c r="D41" s="41">
        <v>2631.3</v>
      </c>
      <c r="E41" s="41">
        <v>2631.3</v>
      </c>
    </row>
    <row r="42" spans="1:5" ht="22.5" customHeight="1">
      <c r="A42" s="36" t="s">
        <v>153</v>
      </c>
      <c r="B42" s="37" t="s">
        <v>154</v>
      </c>
      <c r="C42" s="38">
        <f>C43</f>
        <v>5.2</v>
      </c>
      <c r="D42" s="38">
        <f t="shared" ref="D42:E42" si="9">D43</f>
        <v>5.2</v>
      </c>
      <c r="E42" s="38">
        <f t="shared" si="9"/>
        <v>5.2</v>
      </c>
    </row>
    <row r="43" spans="1:5" ht="21.75" customHeight="1" outlineLevel="1">
      <c r="A43" s="39" t="s">
        <v>155</v>
      </c>
      <c r="B43" s="40" t="s">
        <v>156</v>
      </c>
      <c r="C43" s="41">
        <v>5.2</v>
      </c>
      <c r="D43" s="41">
        <v>5.2</v>
      </c>
      <c r="E43" s="41">
        <v>5.2</v>
      </c>
    </row>
    <row r="44" spans="1:5" ht="31.5" customHeight="1">
      <c r="A44" s="36" t="s">
        <v>157</v>
      </c>
      <c r="B44" s="37" t="s">
        <v>158</v>
      </c>
      <c r="C44" s="38">
        <f>C45+C46</f>
        <v>38112.700000000004</v>
      </c>
      <c r="D44" s="38">
        <f t="shared" ref="D44:E44" si="10">D45+D46</f>
        <v>30498.3</v>
      </c>
      <c r="E44" s="38">
        <f t="shared" si="10"/>
        <v>29054.7</v>
      </c>
    </row>
    <row r="45" spans="1:5" ht="21.75" customHeight="1" outlineLevel="1">
      <c r="A45" s="39" t="s">
        <v>159</v>
      </c>
      <c r="B45" s="40" t="s">
        <v>160</v>
      </c>
      <c r="C45" s="41">
        <v>31620.400000000001</v>
      </c>
      <c r="D45" s="41">
        <v>26668.3</v>
      </c>
      <c r="E45" s="41">
        <v>22254.7</v>
      </c>
    </row>
    <row r="46" spans="1:5" outlineLevel="1">
      <c r="A46" s="39" t="s">
        <v>161</v>
      </c>
      <c r="B46" s="40" t="s">
        <v>162</v>
      </c>
      <c r="C46" s="41">
        <v>6492.3</v>
      </c>
      <c r="D46" s="41">
        <v>3830</v>
      </c>
      <c r="E46" s="41">
        <v>6800</v>
      </c>
    </row>
    <row r="47" spans="1:5" ht="12" customHeight="1">
      <c r="A47" s="36" t="s">
        <v>163</v>
      </c>
      <c r="B47" s="37" t="s">
        <v>164</v>
      </c>
      <c r="C47" s="38">
        <f>C48</f>
        <v>0</v>
      </c>
      <c r="D47" s="38">
        <f t="shared" ref="D47:E47" si="11">D48</f>
        <v>10400</v>
      </c>
      <c r="E47" s="38">
        <f t="shared" si="11"/>
        <v>21700</v>
      </c>
    </row>
    <row r="48" spans="1:5" ht="12.75" customHeight="1" outlineLevel="1">
      <c r="A48" s="39" t="s">
        <v>165</v>
      </c>
      <c r="B48" s="40" t="s">
        <v>166</v>
      </c>
      <c r="C48" s="41">
        <v>0</v>
      </c>
      <c r="D48" s="41">
        <v>10400</v>
      </c>
      <c r="E48" s="41">
        <v>21700</v>
      </c>
    </row>
    <row r="49" spans="1:5">
      <c r="A49" s="43"/>
      <c r="B49" s="44" t="s">
        <v>169</v>
      </c>
      <c r="C49" s="45">
        <f>C47+C44+C42+C38+C34+C31+C25+C20+C15+C13+C11+C4</f>
        <v>1025799.9999999999</v>
      </c>
      <c r="D49" s="45">
        <f t="shared" ref="D49:E49" si="12">D47+D44+D42+D38+D34+D31+D25+D20+D15+D13+D11+D4</f>
        <v>1006200</v>
      </c>
      <c r="E49" s="45">
        <f t="shared" si="12"/>
        <v>1014300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ДОХОДЫ</vt:lpstr>
      <vt:lpstr>РАСХОДЫ</vt:lpstr>
      <vt:lpstr>ДОХОДЫ!APPT</vt:lpstr>
      <vt:lpstr>РАСХОДЫ!APPT</vt:lpstr>
      <vt:lpstr>ДОХОДЫ!FIO</vt:lpstr>
      <vt:lpstr>РАСХОДЫ!FIO</vt:lpstr>
      <vt:lpstr>ДОХОДЫ!LAST_CELL</vt:lpstr>
      <vt:lpstr>РАСХОДЫ!LAST_CELL</vt:lpstr>
      <vt:lpstr>ДОХОДЫ!SIGN</vt:lpstr>
      <vt:lpstr>РАСХОДЫ!SIGN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rep:2.44.0.60</dc:description>
  <cp:lastModifiedBy>Kaneva-LG</cp:lastModifiedBy>
  <dcterms:created xsi:type="dcterms:W3CDTF">2018-01-10T12:27:51Z</dcterms:created>
  <dcterms:modified xsi:type="dcterms:W3CDTF">2019-12-19T08:53:50Z</dcterms:modified>
</cp:coreProperties>
</file>