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81" yWindow="65446" windowWidth="13110" windowHeight="10050" activeTab="1"/>
  </bookViews>
  <sheets>
    <sheet name="Приложение 1 " sheetId="1" r:id="rId1"/>
    <sheet name="Приложение 2" sheetId="2" r:id="rId2"/>
  </sheets>
  <definedNames>
    <definedName name="_xlnm.Print_Area" localSheetId="0">'Приложение 1 '!$A$1:$I$103</definedName>
    <definedName name="_xlnm.Print_Area" localSheetId="1">'Приложение 2'!$A$1:$J$104</definedName>
  </definedNames>
  <calcPr fullCalcOnLoad="1"/>
</workbook>
</file>

<file path=xl/sharedStrings.xml><?xml version="1.0" encoding="utf-8"?>
<sst xmlns="http://schemas.openxmlformats.org/spreadsheetml/2006/main" count="617" uniqueCount="98">
  <si>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</si>
  <si>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</si>
  <si>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</si>
  <si>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</si>
  <si>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</si>
  <si>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</si>
  <si>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</si>
  <si>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</si>
  <si>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</si>
  <si>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</si>
  <si>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</si>
  <si>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</si>
  <si>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</si>
  <si>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</si>
  <si>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</si>
  <si>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</si>
  <si>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</si>
  <si>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</si>
  <si>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</si>
  <si>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</si>
  <si>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</si>
  <si>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</si>
  <si>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</si>
  <si>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</si>
  <si>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</si>
  <si>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</si>
  <si>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</si>
  <si>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11</t>
  </si>
  <si>
    <t>Сумма (тыс. рублей)</t>
  </si>
  <si>
    <t>к решению Совета сельского поселения "Ижма"</t>
  </si>
  <si>
    <t>Администрация сельского поселения «Ижма»</t>
  </si>
  <si>
    <t>Резервные фонды</t>
  </si>
  <si>
    <t>Резервные фонды местных администраций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</si>
  <si>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</si>
  <si>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</si>
  <si>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</si>
  <si>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12</t>
  </si>
  <si>
    <t>Коммунальное хозяйство</t>
  </si>
  <si>
    <t>Условно утверждаемые (утвержденные) расходы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</si>
  <si>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</si>
  <si>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</si>
  <si>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</si>
  <si>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</si>
  <si>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</si>
  <si>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</si>
  <si>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</si>
  <si>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</si>
  <si>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</si>
  <si>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</si>
  <si>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Обеспечение мероприятий по землеустройству и землепользованию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</si>
  <si>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</si>
  <si>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99 0 00 02030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</si>
  <si>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</si>
  <si>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</si>
  <si>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</si>
  <si>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Закупка товаров, работ и услуг для обеспечения государственных (муниципальных) нужд</t>
  </si>
  <si>
    <t xml:space="preserve">Возмещение недополученных доходов юридическим лицам и индивидуальным предпринимателям, оказывающим населению бытовые услуги  общественной бани </t>
  </si>
  <si>
    <t>"</t>
  </si>
  <si>
    <t>2020 год</t>
  </si>
  <si>
    <t>Содержание общественной бани</t>
  </si>
  <si>
    <t>2021 год</t>
  </si>
  <si>
    <t>Муниципальная программа "Обеспечение пожарной безопасности на территории сельского поселения "Ижма" на 2018-2020 годы"</t>
  </si>
  <si>
    <t>Реализация мероприятий муниципальной программы  формирования современной городской среды</t>
  </si>
  <si>
    <t>Уличное освещение</t>
  </si>
  <si>
    <t>Закупка товаров, работ и услуг для обеспечения  государственных (муниципальных) нужд</t>
  </si>
  <si>
    <t>Содержание улично-дорожной сети</t>
  </si>
  <si>
    <t>Прочие мероприятия по благоустройству сельских поселений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</si>
  <si>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</si>
  <si>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"Благоустройство территории сельского поселения "Ижма" на 2018-2020 года"</t>
  </si>
  <si>
    <t>Реализация народных проектов в сфере благоустройства, прошедших отбор в рамках проекта "Народный бюджет"</t>
  </si>
  <si>
    <t>01 0 00 S2480</t>
  </si>
  <si>
    <t>03 0 F2 55550</t>
  </si>
  <si>
    <t>Пенсии за выслугу лет  лицам, замещавшим должности муниципальной службы и выборные должности в органе местного самоуправления</t>
  </si>
  <si>
    <t xml:space="preserve"> "О бюджете сельского поселения "Ижма" на 2020 год и</t>
  </si>
  <si>
    <t>плановый период 2021 и 2022 годов"</t>
  </si>
  <si>
    <t>2022 год</t>
  </si>
  <si>
    <t>03 0 F2 00000</t>
  </si>
  <si>
    <t xml:space="preserve">Расходы на реализацию регионального проекта "Формирование комфортной городской среды"
</t>
  </si>
  <si>
    <t>Расходы на реализацию основных мероприятий программы</t>
  </si>
  <si>
    <t>Осуществление полномочий муниципального района по содержанию мест захоронения</t>
  </si>
  <si>
    <t>Реализация мероприятий по благоустройству территорий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</si>
  <si>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 за его исполнением, составлению отчета об исполнении бюджета поселения,  части полномочий в сфере закупок товаров, работ, услуг  в соответствии с заключенными соглашениями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</si>
  <si>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2020 год и на плановый период 2021 и 2022  годов</t>
  </si>
  <si>
    <t>Ведомственная структура расходов бюджета сельского поселения "Ижма" на 2020 год и на плановый период 2021 и 2022  годов</t>
  </si>
  <si>
    <t>01 0 R1 00000</t>
  </si>
  <si>
    <t>01 0 R1 S2110</t>
  </si>
  <si>
    <t>Расходы на реализацию регионального проекта "Дорожная сеть"</t>
  </si>
  <si>
    <t>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</si>
  <si>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</si>
  <si>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</si>
  <si>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</si>
  <si>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03 0 F2 S2250</t>
  </si>
  <si>
    <t>Муниципальная программа "Формирование комфортной городской среды на территории  сельского поселения "Ижма" на 2018-2024 годы"</t>
  </si>
  <si>
    <t>от 13 декабря 2019 г. № 4-28/2</t>
  </si>
  <si>
    <t>"Приложение 1</t>
  </si>
  <si>
    <t>"О внесении изменений в решение Совета сельского поселения "Ижма"</t>
  </si>
  <si>
    <t>"Приложение 2</t>
  </si>
  <si>
    <t xml:space="preserve">от 15 января 2020 г. № 4-29/3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</si>
</sst>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0\ 0000"/>
    <numFmt numFmtId="201" formatCode="00\ 0\ 00\ 00000"/>
    <numFmt numFmtId="202" formatCode="0.E+00"/>
  </numFmts>
  <fonts count="50"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199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179" fontId="4" fillId="0" borderId="10" xfId="0" applyNumberFormat="1" applyFont="1" applyBorder="1" applyAlignment="1">
      <alignment horizontal="center" wrapText="1"/>
    </xf>
    <xf numFmtId="49" fontId="4" fillId="0" borderId="10" xfId="54" applyNumberFormat="1" applyFont="1" applyFill="1" applyBorder="1" applyAlignment="1" applyProtection="1">
      <alignment horizontal="justify" vertical="top" wrapText="1"/>
      <protection locked="0"/>
    </xf>
    <xf numFmtId="199" fontId="4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199" fontId="6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99" fontId="13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201" fontId="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49" fontId="11" fillId="0" borderId="10" xfId="0" applyNumberFormat="1" applyFont="1" applyBorder="1" applyAlignment="1">
      <alignment horizontal="left" wrapText="1"/>
    </xf>
    <xf numFmtId="20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0" fillId="0" borderId="10" xfId="0" applyNumberFormat="1" applyFont="1" applyBorder="1" applyAlignment="1">
      <alignment horizontal="left" wrapText="1" indent="1"/>
    </xf>
    <xf numFmtId="0" fontId="12" fillId="0" borderId="10" xfId="0" applyFont="1" applyFill="1" applyBorder="1" applyAlignment="1">
      <alignment horizontal="left" wrapText="1" indent="1"/>
    </xf>
    <xf numFmtId="49" fontId="12" fillId="0" borderId="10" xfId="0" applyNumberFormat="1" applyFont="1" applyBorder="1" applyAlignment="1">
      <alignment horizontal="left" wrapText="1" indent="1"/>
    </xf>
    <xf numFmtId="49" fontId="10" fillId="0" borderId="10" xfId="0" applyNumberFormat="1" applyFont="1" applyBorder="1" applyAlignment="1">
      <alignment horizontal="left" vertical="center" wrapText="1" indent="1"/>
    </xf>
    <xf numFmtId="0" fontId="1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 indent="1"/>
    </xf>
    <xf numFmtId="0" fontId="4" fillId="0" borderId="10" xfId="54" applyNumberFormat="1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top" wrapText="1"/>
    </xf>
    <xf numFmtId="2" fontId="13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2" fontId="4" fillId="33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Решение на .05.2008 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SheetLayoutView="100" zoomScalePageLayoutView="0" workbookViewId="0" topLeftCell="A31">
      <selection activeCell="P24" sqref="P24"/>
    </sheetView>
  </sheetViews>
  <sheetFormatPr defaultColWidth="9.00390625" defaultRowHeight="12.75"/>
  <cols>
    <col min="1" max="1" width="55.75390625" style="0" customWidth="1"/>
    <col min="2" max="3" width="2.875" style="0" customWidth="1"/>
    <col min="4" max="4" width="13.125" style="0" customWidth="1"/>
    <col min="5" max="5" width="3.875" style="0" customWidth="1"/>
    <col min="6" max="6" width="9.25390625" style="0" customWidth="1"/>
    <col min="7" max="7" width="10.875" style="0" customWidth="1"/>
    <col min="9" max="9" width="1.875" style="0" customWidth="1"/>
  </cols>
  <sheetData>
    <row r="1" spans="1:8" ht="12.75">
      <c r="A1" s="76" t="s">
        <v>0</v>
      </c>
      <c r="B1" s="76"/>
      <c r="C1" s="76"/>
      <c r="D1" s="76"/>
      <c r="E1" s="76"/>
      <c r="F1" s="76"/>
      <c r="G1" s="76"/>
      <c r="H1" s="76"/>
    </row>
    <row r="2" spans="1:8" ht="12.75">
      <c r="A2" s="76" t="s">
        <v>29</v>
      </c>
      <c r="B2" s="76"/>
      <c r="C2" s="76"/>
      <c r="D2" s="76"/>
      <c r="E2" s="76"/>
      <c r="F2" s="76"/>
      <c r="G2" s="76"/>
      <c r="H2" s="76"/>
    </row>
    <row r="3" spans="1:8" ht="12.75">
      <c r="A3" s="76" t="s">
        <v>95</v>
      </c>
      <c r="B3" s="76"/>
      <c r="C3" s="76"/>
      <c r="D3" s="76"/>
      <c r="E3" s="76"/>
      <c r="F3" s="76"/>
      <c r="G3" s="76"/>
      <c r="H3" s="76"/>
    </row>
    <row r="4" spans="1:8" ht="12.75">
      <c r="A4" s="76" t="s">
        <v>73</v>
      </c>
      <c r="B4" s="76"/>
      <c r="C4" s="76"/>
      <c r="D4" s="76"/>
      <c r="E4" s="76"/>
      <c r="F4" s="76"/>
      <c r="G4" s="76"/>
      <c r="H4" s="76"/>
    </row>
    <row r="5" spans="1:8" ht="12.75">
      <c r="A5" s="76" t="s">
        <v>74</v>
      </c>
      <c r="B5" s="76"/>
      <c r="C5" s="76"/>
      <c r="D5" s="76"/>
      <c r="E5" s="76"/>
      <c r="F5" s="76"/>
      <c r="G5" s="76"/>
      <c r="H5" s="76"/>
    </row>
    <row r="6" spans="1:8" ht="12.75">
      <c r="A6" s="76" t="s">
        <v>97</v>
      </c>
      <c r="B6" s="76"/>
      <c r="C6" s="76"/>
      <c r="D6" s="76"/>
      <c r="E6" s="76"/>
      <c r="F6" s="76"/>
      <c r="G6" s="76"/>
      <c r="H6" s="76"/>
    </row>
    <row r="8" spans="1:8" s="1" customFormat="1" ht="11.25">
      <c r="A8" s="76" t="s">
        <v>94</v>
      </c>
      <c r="B8" s="76"/>
      <c r="C8" s="76"/>
      <c r="D8" s="76"/>
      <c r="E8" s="76"/>
      <c r="F8" s="76"/>
      <c r="G8" s="76"/>
      <c r="H8" s="76"/>
    </row>
    <row r="9" spans="1:8" s="1" customFormat="1" ht="11.25">
      <c r="A9" s="76" t="s">
        <v>29</v>
      </c>
      <c r="B9" s="76"/>
      <c r="C9" s="76"/>
      <c r="D9" s="76"/>
      <c r="E9" s="76"/>
      <c r="F9" s="76"/>
      <c r="G9" s="76"/>
      <c r="H9" s="76"/>
    </row>
    <row r="10" spans="1:8" s="1" customFormat="1" ht="11.25">
      <c r="A10" s="76" t="s">
        <v>73</v>
      </c>
      <c r="B10" s="76"/>
      <c r="C10" s="76"/>
      <c r="D10" s="76"/>
      <c r="E10" s="76"/>
      <c r="F10" s="76"/>
      <c r="G10" s="76"/>
      <c r="H10" s="76"/>
    </row>
    <row r="11" spans="1:8" ht="12.75">
      <c r="A11" s="76" t="s">
        <v>74</v>
      </c>
      <c r="B11" s="76"/>
      <c r="C11" s="76"/>
      <c r="D11" s="76"/>
      <c r="E11" s="76"/>
      <c r="F11" s="76"/>
      <c r="G11" s="76"/>
      <c r="H11" s="76"/>
    </row>
    <row r="12" spans="1:8" ht="12.75">
      <c r="A12" s="76"/>
      <c r="B12" s="76"/>
      <c r="C12" s="76"/>
      <c r="D12" s="76"/>
      <c r="E12" s="76"/>
      <c r="F12" s="76"/>
      <c r="G12" s="76"/>
      <c r="H12" s="76"/>
    </row>
    <row r="13" spans="1:8" ht="40.5" customHeight="1">
      <c r="A13" s="77" t="s">
        <v>82</v>
      </c>
      <c r="B13" s="77"/>
      <c r="C13" s="77"/>
      <c r="D13" s="77"/>
      <c r="E13" s="77"/>
      <c r="F13" s="77"/>
      <c r="G13" s="77"/>
      <c r="H13" s="77"/>
    </row>
    <row r="14" spans="1:6" s="1" customFormat="1" ht="11.25">
      <c r="A14" s="2"/>
      <c r="B14" s="2"/>
      <c r="C14" s="2"/>
      <c r="D14" s="2"/>
      <c r="E14" s="2"/>
      <c r="F14" s="2"/>
    </row>
    <row r="15" spans="4:6" s="1" customFormat="1" ht="12.75" customHeight="1">
      <c r="D15" s="78"/>
      <c r="E15" s="78"/>
      <c r="F15" s="79"/>
    </row>
    <row r="16" spans="1:8" ht="14.25" customHeight="1">
      <c r="A16" s="81" t="s">
        <v>21</v>
      </c>
      <c r="B16" s="83" t="s">
        <v>13</v>
      </c>
      <c r="C16" s="83" t="s">
        <v>1</v>
      </c>
      <c r="D16" s="83" t="s">
        <v>2</v>
      </c>
      <c r="E16" s="83" t="s">
        <v>3</v>
      </c>
      <c r="F16" s="80" t="s">
        <v>28</v>
      </c>
      <c r="G16" s="80"/>
      <c r="H16" s="80"/>
    </row>
    <row r="17" spans="1:8" ht="12" customHeight="1">
      <c r="A17" s="82"/>
      <c r="B17" s="84"/>
      <c r="C17" s="84"/>
      <c r="D17" s="84"/>
      <c r="E17" s="84"/>
      <c r="F17" s="55" t="s">
        <v>58</v>
      </c>
      <c r="G17" s="55" t="s">
        <v>60</v>
      </c>
      <c r="H17" s="55" t="s">
        <v>75</v>
      </c>
    </row>
    <row r="18" spans="1:8" ht="12.75" customHeight="1">
      <c r="A18" s="55">
        <v>1</v>
      </c>
      <c r="B18" s="55">
        <v>2</v>
      </c>
      <c r="C18" s="55">
        <v>3</v>
      </c>
      <c r="D18" s="55">
        <v>4</v>
      </c>
      <c r="E18" s="55">
        <v>5</v>
      </c>
      <c r="F18" s="55">
        <v>6</v>
      </c>
      <c r="G18" s="62">
        <v>7</v>
      </c>
      <c r="H18" s="62">
        <v>8</v>
      </c>
    </row>
    <row r="19" spans="1:8" ht="12.75">
      <c r="A19" s="12" t="s">
        <v>39</v>
      </c>
      <c r="B19" s="55"/>
      <c r="C19" s="55"/>
      <c r="D19" s="55"/>
      <c r="E19" s="55"/>
      <c r="F19" s="64">
        <f>F20+F59+F64+F96+F54+F101</f>
        <v>37758.200000000004</v>
      </c>
      <c r="G19" s="64">
        <f>G20+G59+G64+G96+G54+G101</f>
        <v>12984.2</v>
      </c>
      <c r="H19" s="64">
        <f>H20+H59+H64+H96+H54+H101</f>
        <v>13829.6</v>
      </c>
    </row>
    <row r="20" spans="1:8" s="5" customFormat="1" ht="16.5" customHeight="1">
      <c r="A20" s="12" t="s">
        <v>4</v>
      </c>
      <c r="B20" s="13" t="s">
        <v>7</v>
      </c>
      <c r="C20" s="13" t="s">
        <v>23</v>
      </c>
      <c r="D20" s="14"/>
      <c r="E20" s="13"/>
      <c r="F20" s="64">
        <f>F21+F25+F45+F41+F37</f>
        <v>6940.1</v>
      </c>
      <c r="G20" s="64">
        <f>G21+G25+G45+G41+G37</f>
        <v>6519.41</v>
      </c>
      <c r="H20" s="64">
        <f>H21+H25+H45+H41+H37</f>
        <v>6632.48</v>
      </c>
    </row>
    <row r="21" spans="1:8" s="5" customFormat="1" ht="24">
      <c r="A21" s="12" t="s">
        <v>17</v>
      </c>
      <c r="B21" s="13" t="s">
        <v>7</v>
      </c>
      <c r="C21" s="13" t="s">
        <v>8</v>
      </c>
      <c r="D21" s="14"/>
      <c r="E21" s="13"/>
      <c r="F21" s="64">
        <f>F22</f>
        <v>1386.89</v>
      </c>
      <c r="G21" s="64">
        <f aca="true" t="shared" si="0" ref="G21:H23">G22</f>
        <v>1400.61</v>
      </c>
      <c r="H21" s="64">
        <f t="shared" si="0"/>
        <v>1414.45</v>
      </c>
    </row>
    <row r="22" spans="1:8" ht="18" customHeight="1">
      <c r="A22" s="15" t="s">
        <v>40</v>
      </c>
      <c r="B22" s="16" t="s">
        <v>7</v>
      </c>
      <c r="C22" s="16" t="s">
        <v>8</v>
      </c>
      <c r="D22" s="7">
        <v>9900000000</v>
      </c>
      <c r="E22" s="16"/>
      <c r="F22" s="65">
        <f>F23</f>
        <v>1386.89</v>
      </c>
      <c r="G22" s="65">
        <f t="shared" si="0"/>
        <v>1400.61</v>
      </c>
      <c r="H22" s="65">
        <f t="shared" si="0"/>
        <v>1414.45</v>
      </c>
    </row>
    <row r="23" spans="1:8" ht="18" customHeight="1">
      <c r="A23" s="15" t="s">
        <v>20</v>
      </c>
      <c r="B23" s="16" t="s">
        <v>7</v>
      </c>
      <c r="C23" s="16" t="s">
        <v>8</v>
      </c>
      <c r="D23" s="7" t="s">
        <v>51</v>
      </c>
      <c r="E23" s="16"/>
      <c r="F23" s="65">
        <f>F24</f>
        <v>1386.89</v>
      </c>
      <c r="G23" s="65">
        <f t="shared" si="0"/>
        <v>1400.61</v>
      </c>
      <c r="H23" s="65">
        <f t="shared" si="0"/>
        <v>1414.45</v>
      </c>
    </row>
    <row r="24" spans="1:8" s="3" customFormat="1" ht="54" customHeight="1">
      <c r="A24" s="47" t="s">
        <v>41</v>
      </c>
      <c r="B24" s="16" t="s">
        <v>7</v>
      </c>
      <c r="C24" s="16" t="s">
        <v>8</v>
      </c>
      <c r="D24" s="7" t="s">
        <v>51</v>
      </c>
      <c r="E24" s="16" t="s">
        <v>42</v>
      </c>
      <c r="F24" s="66">
        <v>1386.89</v>
      </c>
      <c r="G24" s="66">
        <v>1400.61</v>
      </c>
      <c r="H24" s="66">
        <v>1414.45</v>
      </c>
    </row>
    <row r="25" spans="1:8" s="3" customFormat="1" ht="36">
      <c r="A25" s="17" t="s">
        <v>18</v>
      </c>
      <c r="B25" s="18" t="s">
        <v>7</v>
      </c>
      <c r="C25" s="18" t="s">
        <v>10</v>
      </c>
      <c r="D25" s="14"/>
      <c r="E25" s="18"/>
      <c r="F25" s="67">
        <f>F26</f>
        <v>5041.01</v>
      </c>
      <c r="G25" s="67">
        <f>G26</f>
        <v>4984.8</v>
      </c>
      <c r="H25" s="67">
        <f>H26</f>
        <v>5084.03</v>
      </c>
    </row>
    <row r="26" spans="1:8" s="4" customFormat="1" ht="18.75" customHeight="1">
      <c r="A26" s="15" t="s">
        <v>40</v>
      </c>
      <c r="B26" s="16" t="s">
        <v>7</v>
      </c>
      <c r="C26" s="16" t="s">
        <v>10</v>
      </c>
      <c r="D26" s="7">
        <v>9900000000</v>
      </c>
      <c r="E26" s="16"/>
      <c r="F26" s="65">
        <f>F27+F34+F31</f>
        <v>5041.01</v>
      </c>
      <c r="G26" s="65">
        <f>G27+G34+G31</f>
        <v>4984.8</v>
      </c>
      <c r="H26" s="65">
        <f>H27+H34+H31</f>
        <v>5084.03</v>
      </c>
    </row>
    <row r="27" spans="1:8" s="3" customFormat="1" ht="24">
      <c r="A27" s="15" t="s">
        <v>43</v>
      </c>
      <c r="B27" s="19" t="s">
        <v>7</v>
      </c>
      <c r="C27" s="19" t="s">
        <v>10</v>
      </c>
      <c r="D27" s="7">
        <v>9900002040</v>
      </c>
      <c r="E27" s="19"/>
      <c r="F27" s="66">
        <f>F28+F29+F30</f>
        <v>5011.5599999999995</v>
      </c>
      <c r="G27" s="66">
        <f>G28+G29+G30</f>
        <v>4961.92</v>
      </c>
      <c r="H27" s="66">
        <f>H28+H29+H30</f>
        <v>5060.48</v>
      </c>
    </row>
    <row r="28" spans="1:8" s="3" customFormat="1" ht="55.5" customHeight="1">
      <c r="A28" s="47" t="s">
        <v>41</v>
      </c>
      <c r="B28" s="16" t="s">
        <v>7</v>
      </c>
      <c r="C28" s="16" t="s">
        <v>10</v>
      </c>
      <c r="D28" s="7">
        <v>9900002040</v>
      </c>
      <c r="E28" s="16" t="s">
        <v>42</v>
      </c>
      <c r="F28" s="66">
        <v>4188.86</v>
      </c>
      <c r="G28" s="66">
        <v>4196.62</v>
      </c>
      <c r="H28" s="66">
        <v>4237.78</v>
      </c>
    </row>
    <row r="29" spans="1:8" s="3" customFormat="1" ht="24">
      <c r="A29" s="47" t="s">
        <v>55</v>
      </c>
      <c r="B29" s="16" t="s">
        <v>7</v>
      </c>
      <c r="C29" s="16" t="s">
        <v>10</v>
      </c>
      <c r="D29" s="7">
        <v>9900002040</v>
      </c>
      <c r="E29" s="16" t="s">
        <v>44</v>
      </c>
      <c r="F29" s="66">
        <v>817.4</v>
      </c>
      <c r="G29" s="66">
        <v>760</v>
      </c>
      <c r="H29" s="66">
        <v>817.4</v>
      </c>
    </row>
    <row r="30" spans="1:8" s="3" customFormat="1" ht="16.5" customHeight="1">
      <c r="A30" s="47" t="s">
        <v>45</v>
      </c>
      <c r="B30" s="16" t="s">
        <v>7</v>
      </c>
      <c r="C30" s="16" t="s">
        <v>10</v>
      </c>
      <c r="D30" s="7">
        <v>9900002040</v>
      </c>
      <c r="E30" s="16" t="s">
        <v>46</v>
      </c>
      <c r="F30" s="66">
        <v>5.3</v>
      </c>
      <c r="G30" s="66">
        <v>5.3</v>
      </c>
      <c r="H30" s="66">
        <v>5.3</v>
      </c>
    </row>
    <row r="31" spans="1:8" s="3" customFormat="1" ht="24" customHeight="1">
      <c r="A31" s="41" t="s">
        <v>79</v>
      </c>
      <c r="B31" s="16" t="s">
        <v>7</v>
      </c>
      <c r="C31" s="16" t="s">
        <v>10</v>
      </c>
      <c r="D31" s="7">
        <v>9900022003</v>
      </c>
      <c r="E31" s="16"/>
      <c r="F31" s="66">
        <f>F32+F33</f>
        <v>7.1</v>
      </c>
      <c r="G31" s="66">
        <f>G32+G33</f>
        <v>0</v>
      </c>
      <c r="H31" s="66">
        <f>H32+H33</f>
        <v>0</v>
      </c>
    </row>
    <row r="32" spans="1:8" s="3" customFormat="1" ht="48" customHeight="1">
      <c r="A32" s="47" t="s">
        <v>41</v>
      </c>
      <c r="B32" s="16" t="s">
        <v>7</v>
      </c>
      <c r="C32" s="16" t="s">
        <v>10</v>
      </c>
      <c r="D32" s="7">
        <v>9900022003</v>
      </c>
      <c r="E32" s="16" t="s">
        <v>42</v>
      </c>
      <c r="F32" s="66">
        <v>7</v>
      </c>
      <c r="G32" s="66">
        <v>0</v>
      </c>
      <c r="H32" s="66">
        <v>0</v>
      </c>
    </row>
    <row r="33" spans="1:8" s="3" customFormat="1" ht="24" customHeight="1">
      <c r="A33" s="47" t="s">
        <v>55</v>
      </c>
      <c r="B33" s="16" t="s">
        <v>7</v>
      </c>
      <c r="C33" s="16" t="s">
        <v>10</v>
      </c>
      <c r="D33" s="7">
        <v>9900022003</v>
      </c>
      <c r="E33" s="16" t="s">
        <v>44</v>
      </c>
      <c r="F33" s="66">
        <v>0.1</v>
      </c>
      <c r="G33" s="66">
        <v>0</v>
      </c>
      <c r="H33" s="66">
        <v>0</v>
      </c>
    </row>
    <row r="34" spans="1:8" s="3" customFormat="1" ht="61.5" customHeight="1">
      <c r="A34" s="39" t="s">
        <v>67</v>
      </c>
      <c r="B34" s="16" t="s">
        <v>7</v>
      </c>
      <c r="C34" s="16" t="s">
        <v>10</v>
      </c>
      <c r="D34" s="7">
        <v>9900073150</v>
      </c>
      <c r="E34" s="16"/>
      <c r="F34" s="65">
        <f>F35+F36</f>
        <v>22.35</v>
      </c>
      <c r="G34" s="65">
        <f>G35+G36</f>
        <v>22.88</v>
      </c>
      <c r="H34" s="65">
        <f>H35+H36</f>
        <v>23.55</v>
      </c>
    </row>
    <row r="35" spans="1:8" s="3" customFormat="1" ht="54" customHeight="1">
      <c r="A35" s="47" t="s">
        <v>41</v>
      </c>
      <c r="B35" s="16" t="s">
        <v>7</v>
      </c>
      <c r="C35" s="16" t="s">
        <v>10</v>
      </c>
      <c r="D35" s="7">
        <v>9900073150</v>
      </c>
      <c r="E35" s="16" t="s">
        <v>42</v>
      </c>
      <c r="F35" s="65">
        <v>16.35</v>
      </c>
      <c r="G35" s="65">
        <v>16.88</v>
      </c>
      <c r="H35" s="65">
        <v>17.55</v>
      </c>
    </row>
    <row r="36" spans="1:8" s="3" customFormat="1" ht="24">
      <c r="A36" s="47" t="s">
        <v>55</v>
      </c>
      <c r="B36" s="16" t="s">
        <v>7</v>
      </c>
      <c r="C36" s="16" t="s">
        <v>10</v>
      </c>
      <c r="D36" s="7">
        <v>9900073150</v>
      </c>
      <c r="E36" s="16" t="s">
        <v>44</v>
      </c>
      <c r="F36" s="65">
        <v>6</v>
      </c>
      <c r="G36" s="65">
        <v>6</v>
      </c>
      <c r="H36" s="65">
        <v>6</v>
      </c>
    </row>
    <row r="37" spans="1:8" s="3" customFormat="1" ht="17.25" customHeight="1">
      <c r="A37" s="74" t="s">
        <v>88</v>
      </c>
      <c r="B37" s="13" t="s">
        <v>7</v>
      </c>
      <c r="C37" s="13" t="s">
        <v>89</v>
      </c>
      <c r="D37" s="14"/>
      <c r="E37" s="13"/>
      <c r="F37" s="72">
        <f>F38</f>
        <v>350</v>
      </c>
      <c r="G37" s="72">
        <f aca="true" t="shared" si="1" ref="G37:H39">G38</f>
        <v>0</v>
      </c>
      <c r="H37" s="72">
        <f t="shared" si="1"/>
        <v>0</v>
      </c>
    </row>
    <row r="38" spans="1:8" s="3" customFormat="1" ht="15.75" customHeight="1">
      <c r="A38" s="43" t="s">
        <v>40</v>
      </c>
      <c r="B38" s="16" t="s">
        <v>7</v>
      </c>
      <c r="C38" s="16" t="s">
        <v>89</v>
      </c>
      <c r="D38" s="7">
        <v>9900000000</v>
      </c>
      <c r="E38" s="16"/>
      <c r="F38" s="20">
        <f>F39</f>
        <v>350</v>
      </c>
      <c r="G38" s="20">
        <f t="shared" si="1"/>
        <v>0</v>
      </c>
      <c r="H38" s="20">
        <f t="shared" si="1"/>
        <v>0</v>
      </c>
    </row>
    <row r="39" spans="1:8" s="3" customFormat="1" ht="24">
      <c r="A39" s="73" t="s">
        <v>90</v>
      </c>
      <c r="B39" s="16" t="s">
        <v>7</v>
      </c>
      <c r="C39" s="16" t="s">
        <v>89</v>
      </c>
      <c r="D39" s="7">
        <v>9900000450</v>
      </c>
      <c r="E39" s="16"/>
      <c r="F39" s="20">
        <f>F40</f>
        <v>350</v>
      </c>
      <c r="G39" s="20">
        <f t="shared" si="1"/>
        <v>0</v>
      </c>
      <c r="H39" s="20">
        <f t="shared" si="1"/>
        <v>0</v>
      </c>
    </row>
    <row r="40" spans="1:8" s="3" customFormat="1" ht="18.75" customHeight="1">
      <c r="A40" s="47" t="s">
        <v>45</v>
      </c>
      <c r="B40" s="16" t="s">
        <v>7</v>
      </c>
      <c r="C40" s="16" t="s">
        <v>89</v>
      </c>
      <c r="D40" s="7">
        <v>9900000450</v>
      </c>
      <c r="E40" s="16" t="s">
        <v>46</v>
      </c>
      <c r="F40" s="20">
        <v>350</v>
      </c>
      <c r="G40" s="20">
        <v>0</v>
      </c>
      <c r="H40" s="20">
        <v>0</v>
      </c>
    </row>
    <row r="41" spans="1:8" s="3" customFormat="1" ht="17.25" customHeight="1">
      <c r="A41" s="12" t="s">
        <v>31</v>
      </c>
      <c r="B41" s="13" t="s">
        <v>7</v>
      </c>
      <c r="C41" s="13" t="s">
        <v>27</v>
      </c>
      <c r="D41" s="21"/>
      <c r="E41" s="16"/>
      <c r="F41" s="67">
        <f>F42</f>
        <v>20</v>
      </c>
      <c r="G41" s="67">
        <f aca="true" t="shared" si="2" ref="G41:H43">G42</f>
        <v>20</v>
      </c>
      <c r="H41" s="67">
        <f t="shared" si="2"/>
        <v>20</v>
      </c>
    </row>
    <row r="42" spans="1:8" s="3" customFormat="1" ht="17.25" customHeight="1">
      <c r="A42" s="15" t="s">
        <v>40</v>
      </c>
      <c r="B42" s="16" t="s">
        <v>7</v>
      </c>
      <c r="C42" s="16" t="s">
        <v>27</v>
      </c>
      <c r="D42" s="7">
        <v>9900000000</v>
      </c>
      <c r="E42" s="16"/>
      <c r="F42" s="65">
        <f>F43</f>
        <v>20</v>
      </c>
      <c r="G42" s="65">
        <f t="shared" si="2"/>
        <v>20</v>
      </c>
      <c r="H42" s="65">
        <f t="shared" si="2"/>
        <v>20</v>
      </c>
    </row>
    <row r="43" spans="1:8" s="3" customFormat="1" ht="17.25" customHeight="1">
      <c r="A43" s="15" t="s">
        <v>32</v>
      </c>
      <c r="B43" s="16" t="s">
        <v>7</v>
      </c>
      <c r="C43" s="16" t="s">
        <v>27</v>
      </c>
      <c r="D43" s="7">
        <v>9900092720</v>
      </c>
      <c r="E43" s="16"/>
      <c r="F43" s="66">
        <f>F44</f>
        <v>20</v>
      </c>
      <c r="G43" s="66">
        <f t="shared" si="2"/>
        <v>20</v>
      </c>
      <c r="H43" s="66">
        <f t="shared" si="2"/>
        <v>20</v>
      </c>
    </row>
    <row r="44" spans="1:8" s="3" customFormat="1" ht="17.25" customHeight="1">
      <c r="A44" s="47" t="s">
        <v>45</v>
      </c>
      <c r="B44" s="16" t="s">
        <v>7</v>
      </c>
      <c r="C44" s="16" t="s">
        <v>27</v>
      </c>
      <c r="D44" s="7">
        <v>9900092720</v>
      </c>
      <c r="E44" s="16" t="s">
        <v>46</v>
      </c>
      <c r="F44" s="66">
        <v>20</v>
      </c>
      <c r="G44" s="66">
        <v>20</v>
      </c>
      <c r="H44" s="66">
        <v>20</v>
      </c>
    </row>
    <row r="45" spans="1:8" s="3" customFormat="1" ht="17.25" customHeight="1">
      <c r="A45" s="17" t="s">
        <v>25</v>
      </c>
      <c r="B45" s="18" t="s">
        <v>7</v>
      </c>
      <c r="C45" s="18" t="s">
        <v>26</v>
      </c>
      <c r="D45" s="14"/>
      <c r="E45" s="18"/>
      <c r="F45" s="67">
        <f>F46</f>
        <v>142.2</v>
      </c>
      <c r="G45" s="67">
        <f>G46</f>
        <v>114</v>
      </c>
      <c r="H45" s="67">
        <f>H46</f>
        <v>114</v>
      </c>
    </row>
    <row r="46" spans="1:8" s="3" customFormat="1" ht="17.25" customHeight="1">
      <c r="A46" s="15" t="s">
        <v>40</v>
      </c>
      <c r="B46" s="16" t="s">
        <v>7</v>
      </c>
      <c r="C46" s="16" t="s">
        <v>26</v>
      </c>
      <c r="D46" s="7">
        <v>9900000000</v>
      </c>
      <c r="E46" s="16"/>
      <c r="F46" s="65">
        <f>F47+F50+F52</f>
        <v>142.2</v>
      </c>
      <c r="G46" s="65">
        <f>G47+G50+G52</f>
        <v>114</v>
      </c>
      <c r="H46" s="65">
        <f>H47+H50+H52</f>
        <v>114</v>
      </c>
    </row>
    <row r="47" spans="1:8" s="3" customFormat="1" ht="17.25" customHeight="1">
      <c r="A47" s="15" t="s">
        <v>33</v>
      </c>
      <c r="B47" s="19" t="s">
        <v>7</v>
      </c>
      <c r="C47" s="19" t="s">
        <v>26</v>
      </c>
      <c r="D47" s="7">
        <v>9900009230</v>
      </c>
      <c r="E47" s="16"/>
      <c r="F47" s="66">
        <f>F49+F48</f>
        <v>114</v>
      </c>
      <c r="G47" s="66">
        <f>G49+G48</f>
        <v>114</v>
      </c>
      <c r="H47" s="66">
        <f>H49+H48</f>
        <v>114</v>
      </c>
    </row>
    <row r="48" spans="1:8" s="3" customFormat="1" ht="24">
      <c r="A48" s="47" t="s">
        <v>55</v>
      </c>
      <c r="B48" s="19" t="s">
        <v>7</v>
      </c>
      <c r="C48" s="19" t="s">
        <v>26</v>
      </c>
      <c r="D48" s="7">
        <v>9900009230</v>
      </c>
      <c r="E48" s="16" t="s">
        <v>44</v>
      </c>
      <c r="F48" s="66">
        <v>105</v>
      </c>
      <c r="G48" s="66">
        <v>105</v>
      </c>
      <c r="H48" s="66">
        <v>105</v>
      </c>
    </row>
    <row r="49" spans="1:8" s="3" customFormat="1" ht="20.25" customHeight="1">
      <c r="A49" s="47" t="s">
        <v>45</v>
      </c>
      <c r="B49" s="19" t="s">
        <v>7</v>
      </c>
      <c r="C49" s="19" t="s">
        <v>26</v>
      </c>
      <c r="D49" s="7">
        <v>9900009230</v>
      </c>
      <c r="E49" s="16" t="s">
        <v>46</v>
      </c>
      <c r="F49" s="66">
        <v>9</v>
      </c>
      <c r="G49" s="66">
        <v>9</v>
      </c>
      <c r="H49" s="66">
        <v>9</v>
      </c>
    </row>
    <row r="50" spans="1:8" s="3" customFormat="1" ht="48">
      <c r="A50" s="22" t="s">
        <v>50</v>
      </c>
      <c r="B50" s="19" t="s">
        <v>7</v>
      </c>
      <c r="C50" s="19" t="s">
        <v>26</v>
      </c>
      <c r="D50" s="7">
        <v>9900024030</v>
      </c>
      <c r="E50" s="19"/>
      <c r="F50" s="66">
        <f>F51</f>
        <v>11.1</v>
      </c>
      <c r="G50" s="66">
        <f>G51</f>
        <v>0</v>
      </c>
      <c r="H50" s="66">
        <f>H51</f>
        <v>0</v>
      </c>
    </row>
    <row r="51" spans="1:8" s="3" customFormat="1" ht="19.5" customHeight="1">
      <c r="A51" s="48" t="s">
        <v>22</v>
      </c>
      <c r="B51" s="19" t="s">
        <v>7</v>
      </c>
      <c r="C51" s="19" t="s">
        <v>26</v>
      </c>
      <c r="D51" s="7">
        <v>9900024030</v>
      </c>
      <c r="E51" s="19" t="s">
        <v>47</v>
      </c>
      <c r="F51" s="66">
        <v>11.1</v>
      </c>
      <c r="G51" s="66">
        <v>0</v>
      </c>
      <c r="H51" s="66">
        <v>0</v>
      </c>
    </row>
    <row r="52" spans="1:8" s="3" customFormat="1" ht="72">
      <c r="A52" s="53" t="s">
        <v>81</v>
      </c>
      <c r="B52" s="19" t="s">
        <v>7</v>
      </c>
      <c r="C52" s="19" t="s">
        <v>26</v>
      </c>
      <c r="D52" s="7">
        <v>9900024040</v>
      </c>
      <c r="E52" s="19"/>
      <c r="F52" s="66">
        <f>F53</f>
        <v>17.1</v>
      </c>
      <c r="G52" s="66">
        <f>G53</f>
        <v>0</v>
      </c>
      <c r="H52" s="66">
        <f>H53</f>
        <v>0</v>
      </c>
    </row>
    <row r="53" spans="1:8" s="3" customFormat="1" ht="15.75" customHeight="1">
      <c r="A53" s="48" t="s">
        <v>22</v>
      </c>
      <c r="B53" s="19" t="s">
        <v>7</v>
      </c>
      <c r="C53" s="19" t="s">
        <v>26</v>
      </c>
      <c r="D53" s="7">
        <v>9900024040</v>
      </c>
      <c r="E53" s="19" t="s">
        <v>47</v>
      </c>
      <c r="F53" s="66">
        <v>17.1</v>
      </c>
      <c r="G53" s="66">
        <v>0</v>
      </c>
      <c r="H53" s="66">
        <v>0</v>
      </c>
    </row>
    <row r="54" spans="1:8" s="3" customFormat="1" ht="24">
      <c r="A54" s="33" t="s">
        <v>52</v>
      </c>
      <c r="B54" s="18" t="s">
        <v>15</v>
      </c>
      <c r="C54" s="18" t="s">
        <v>23</v>
      </c>
      <c r="D54" s="14"/>
      <c r="E54" s="13"/>
      <c r="F54" s="67">
        <f>F55</f>
        <v>305</v>
      </c>
      <c r="G54" s="67">
        <f aca="true" t="shared" si="3" ref="G54:H57">G55</f>
        <v>0</v>
      </c>
      <c r="H54" s="67">
        <f t="shared" si="3"/>
        <v>0</v>
      </c>
    </row>
    <row r="55" spans="1:8" s="3" customFormat="1" ht="24">
      <c r="A55" s="33" t="s">
        <v>53</v>
      </c>
      <c r="B55" s="18" t="s">
        <v>15</v>
      </c>
      <c r="C55" s="18" t="s">
        <v>54</v>
      </c>
      <c r="D55" s="14"/>
      <c r="E55" s="13"/>
      <c r="F55" s="67">
        <f>F56</f>
        <v>305</v>
      </c>
      <c r="G55" s="67">
        <f t="shared" si="3"/>
        <v>0</v>
      </c>
      <c r="H55" s="67">
        <f t="shared" si="3"/>
        <v>0</v>
      </c>
    </row>
    <row r="56" spans="1:8" s="3" customFormat="1" ht="36">
      <c r="A56" s="38" t="s">
        <v>61</v>
      </c>
      <c r="B56" s="19" t="s">
        <v>15</v>
      </c>
      <c r="C56" s="19" t="s">
        <v>54</v>
      </c>
      <c r="D56" s="7">
        <v>200000000</v>
      </c>
      <c r="E56" s="16"/>
      <c r="F56" s="66">
        <f>F57</f>
        <v>305</v>
      </c>
      <c r="G56" s="66">
        <f t="shared" si="3"/>
        <v>0</v>
      </c>
      <c r="H56" s="66">
        <f t="shared" si="3"/>
        <v>0</v>
      </c>
    </row>
    <row r="57" spans="1:8" s="3" customFormat="1" ht="24">
      <c r="A57" s="38" t="s">
        <v>78</v>
      </c>
      <c r="B57" s="19" t="s">
        <v>15</v>
      </c>
      <c r="C57" s="19" t="s">
        <v>54</v>
      </c>
      <c r="D57" s="7">
        <v>200099000</v>
      </c>
      <c r="E57" s="16"/>
      <c r="F57" s="66">
        <f>F58</f>
        <v>305</v>
      </c>
      <c r="G57" s="66">
        <f t="shared" si="3"/>
        <v>0</v>
      </c>
      <c r="H57" s="66">
        <f t="shared" si="3"/>
        <v>0</v>
      </c>
    </row>
    <row r="58" spans="1:8" s="3" customFormat="1" ht="24">
      <c r="A58" s="47" t="s">
        <v>55</v>
      </c>
      <c r="B58" s="19" t="s">
        <v>15</v>
      </c>
      <c r="C58" s="19" t="s">
        <v>54</v>
      </c>
      <c r="D58" s="7">
        <v>200099000</v>
      </c>
      <c r="E58" s="16" t="s">
        <v>44</v>
      </c>
      <c r="F58" s="66">
        <v>305</v>
      </c>
      <c r="G58" s="66">
        <v>0</v>
      </c>
      <c r="H58" s="66">
        <v>0</v>
      </c>
    </row>
    <row r="59" spans="1:8" s="3" customFormat="1" ht="15.75" customHeight="1">
      <c r="A59" s="12" t="s">
        <v>34</v>
      </c>
      <c r="B59" s="18" t="s">
        <v>10</v>
      </c>
      <c r="C59" s="18" t="s">
        <v>23</v>
      </c>
      <c r="D59" s="14"/>
      <c r="E59" s="13"/>
      <c r="F59" s="67">
        <f>F60</f>
        <v>10</v>
      </c>
      <c r="G59" s="67">
        <f aca="true" t="shared" si="4" ref="G59:H62">G60</f>
        <v>0</v>
      </c>
      <c r="H59" s="67">
        <f t="shared" si="4"/>
        <v>0</v>
      </c>
    </row>
    <row r="60" spans="1:8" s="3" customFormat="1" ht="15" customHeight="1">
      <c r="A60" s="12" t="s">
        <v>35</v>
      </c>
      <c r="B60" s="18" t="s">
        <v>10</v>
      </c>
      <c r="C60" s="18" t="s">
        <v>36</v>
      </c>
      <c r="D60" s="23"/>
      <c r="E60" s="16"/>
      <c r="F60" s="67">
        <f>F61</f>
        <v>10</v>
      </c>
      <c r="G60" s="67">
        <f t="shared" si="4"/>
        <v>0</v>
      </c>
      <c r="H60" s="67">
        <f t="shared" si="4"/>
        <v>0</v>
      </c>
    </row>
    <row r="61" spans="1:8" s="3" customFormat="1" ht="15.75" customHeight="1">
      <c r="A61" s="15" t="s">
        <v>40</v>
      </c>
      <c r="B61" s="19" t="s">
        <v>10</v>
      </c>
      <c r="C61" s="19" t="s">
        <v>36</v>
      </c>
      <c r="D61" s="7">
        <v>9900000000</v>
      </c>
      <c r="E61" s="16"/>
      <c r="F61" s="66">
        <f>F62</f>
        <v>10</v>
      </c>
      <c r="G61" s="66">
        <f t="shared" si="4"/>
        <v>0</v>
      </c>
      <c r="H61" s="66">
        <f t="shared" si="4"/>
        <v>0</v>
      </c>
    </row>
    <row r="62" spans="1:8" s="3" customFormat="1" ht="24">
      <c r="A62" s="15" t="s">
        <v>49</v>
      </c>
      <c r="B62" s="19" t="s">
        <v>10</v>
      </c>
      <c r="C62" s="19" t="s">
        <v>36</v>
      </c>
      <c r="D62" s="7">
        <v>9900099040</v>
      </c>
      <c r="E62" s="16"/>
      <c r="F62" s="66">
        <f>F63</f>
        <v>10</v>
      </c>
      <c r="G62" s="66">
        <f t="shared" si="4"/>
        <v>0</v>
      </c>
      <c r="H62" s="66">
        <f t="shared" si="4"/>
        <v>0</v>
      </c>
    </row>
    <row r="63" spans="1:8" s="3" customFormat="1" ht="24">
      <c r="A63" s="47" t="s">
        <v>55</v>
      </c>
      <c r="B63" s="19" t="s">
        <v>10</v>
      </c>
      <c r="C63" s="19" t="s">
        <v>36</v>
      </c>
      <c r="D63" s="7">
        <v>9900099040</v>
      </c>
      <c r="E63" s="16" t="s">
        <v>44</v>
      </c>
      <c r="F63" s="66">
        <v>10</v>
      </c>
      <c r="G63" s="66">
        <v>0</v>
      </c>
      <c r="H63" s="66">
        <v>0</v>
      </c>
    </row>
    <row r="64" spans="1:8" s="3" customFormat="1" ht="15.75" customHeight="1">
      <c r="A64" s="17" t="s">
        <v>5</v>
      </c>
      <c r="B64" s="18" t="s">
        <v>9</v>
      </c>
      <c r="C64" s="18" t="s">
        <v>23</v>
      </c>
      <c r="D64" s="23"/>
      <c r="E64" s="19"/>
      <c r="F64" s="67">
        <f>F71+F65</f>
        <v>29839.31</v>
      </c>
      <c r="G64" s="67">
        <f>G71+G65</f>
        <v>5544.370000000001</v>
      </c>
      <c r="H64" s="67">
        <f>H71+H65</f>
        <v>5968</v>
      </c>
    </row>
    <row r="65" spans="1:8" s="3" customFormat="1" ht="15.75" customHeight="1">
      <c r="A65" s="12" t="s">
        <v>37</v>
      </c>
      <c r="B65" s="18" t="s">
        <v>9</v>
      </c>
      <c r="C65" s="18" t="s">
        <v>8</v>
      </c>
      <c r="D65" s="23"/>
      <c r="E65" s="19"/>
      <c r="F65" s="67">
        <f>F66</f>
        <v>840</v>
      </c>
      <c r="G65" s="67">
        <f>G66</f>
        <v>633.6</v>
      </c>
      <c r="H65" s="67">
        <f>H66</f>
        <v>842.5</v>
      </c>
    </row>
    <row r="66" spans="1:8" s="3" customFormat="1" ht="15.75" customHeight="1">
      <c r="A66" s="15" t="s">
        <v>40</v>
      </c>
      <c r="B66" s="19" t="s">
        <v>9</v>
      </c>
      <c r="C66" s="19" t="s">
        <v>8</v>
      </c>
      <c r="D66" s="7">
        <v>9900000000</v>
      </c>
      <c r="E66" s="19"/>
      <c r="F66" s="66">
        <f>F69+F67</f>
        <v>840</v>
      </c>
      <c r="G66" s="66">
        <f>G69+G67</f>
        <v>633.6</v>
      </c>
      <c r="H66" s="66">
        <f>H69+H67</f>
        <v>842.5</v>
      </c>
    </row>
    <row r="67" spans="1:8" s="3" customFormat="1" ht="15.75" customHeight="1">
      <c r="A67" s="15" t="s">
        <v>59</v>
      </c>
      <c r="B67" s="19" t="s">
        <v>9</v>
      </c>
      <c r="C67" s="19" t="s">
        <v>8</v>
      </c>
      <c r="D67" s="7">
        <v>9900009270</v>
      </c>
      <c r="E67" s="19"/>
      <c r="F67" s="66">
        <f>F68</f>
        <v>240</v>
      </c>
      <c r="G67" s="66">
        <f>G68</f>
        <v>233.6</v>
      </c>
      <c r="H67" s="66">
        <f>H68</f>
        <v>242.5</v>
      </c>
    </row>
    <row r="68" spans="1:8" s="3" customFormat="1" ht="30" customHeight="1">
      <c r="A68" s="47" t="s">
        <v>55</v>
      </c>
      <c r="B68" s="19" t="s">
        <v>9</v>
      </c>
      <c r="C68" s="19" t="s">
        <v>8</v>
      </c>
      <c r="D68" s="7">
        <v>9900009270</v>
      </c>
      <c r="E68" s="19" t="s">
        <v>44</v>
      </c>
      <c r="F68" s="66">
        <v>240</v>
      </c>
      <c r="G68" s="66">
        <v>233.6</v>
      </c>
      <c r="H68" s="66">
        <v>242.5</v>
      </c>
    </row>
    <row r="69" spans="1:8" s="3" customFormat="1" ht="36.75" customHeight="1">
      <c r="A69" s="15" t="s">
        <v>56</v>
      </c>
      <c r="B69" s="19" t="s">
        <v>9</v>
      </c>
      <c r="C69" s="19" t="s">
        <v>8</v>
      </c>
      <c r="D69" s="7">
        <v>9900049010</v>
      </c>
      <c r="E69" s="19"/>
      <c r="F69" s="66">
        <f>F70</f>
        <v>600</v>
      </c>
      <c r="G69" s="66">
        <f>G70</f>
        <v>400</v>
      </c>
      <c r="H69" s="66">
        <f>H70</f>
        <v>600</v>
      </c>
    </row>
    <row r="70" spans="1:8" s="3" customFormat="1" ht="15.75" customHeight="1">
      <c r="A70" s="49" t="s">
        <v>45</v>
      </c>
      <c r="B70" s="19" t="s">
        <v>9</v>
      </c>
      <c r="C70" s="19" t="s">
        <v>8</v>
      </c>
      <c r="D70" s="7">
        <v>9900049010</v>
      </c>
      <c r="E70" s="19" t="s">
        <v>46</v>
      </c>
      <c r="F70" s="66">
        <v>600</v>
      </c>
      <c r="G70" s="66">
        <v>400</v>
      </c>
      <c r="H70" s="66">
        <v>600</v>
      </c>
    </row>
    <row r="71" spans="1:8" s="3" customFormat="1" ht="15.75" customHeight="1">
      <c r="A71" s="17" t="s">
        <v>19</v>
      </c>
      <c r="B71" s="18" t="s">
        <v>9</v>
      </c>
      <c r="C71" s="18" t="s">
        <v>15</v>
      </c>
      <c r="D71" s="14"/>
      <c r="E71" s="18"/>
      <c r="F71" s="67">
        <f>F72+F83+F89</f>
        <v>28999.31</v>
      </c>
      <c r="G71" s="67">
        <f>G72+G83+G89</f>
        <v>4910.77</v>
      </c>
      <c r="H71" s="67">
        <f>H72+H83+H89</f>
        <v>5125.5</v>
      </c>
    </row>
    <row r="72" spans="1:8" s="3" customFormat="1" ht="24">
      <c r="A72" s="24" t="s">
        <v>68</v>
      </c>
      <c r="B72" s="19" t="s">
        <v>9</v>
      </c>
      <c r="C72" s="19" t="s">
        <v>15</v>
      </c>
      <c r="D72" s="7">
        <v>100000000</v>
      </c>
      <c r="E72" s="19"/>
      <c r="F72" s="66">
        <f>F73+F75+F77+F80</f>
        <v>5212.89</v>
      </c>
      <c r="G72" s="66">
        <f>G73+G75+G77+G80</f>
        <v>0</v>
      </c>
      <c r="H72" s="66">
        <f>H73+H75+H77+H80</f>
        <v>0</v>
      </c>
    </row>
    <row r="73" spans="1:8" s="3" customFormat="1" ht="24">
      <c r="A73" s="56" t="s">
        <v>69</v>
      </c>
      <c r="B73" s="45" t="s">
        <v>9</v>
      </c>
      <c r="C73" s="45" t="s">
        <v>15</v>
      </c>
      <c r="D73" s="7" t="s">
        <v>70</v>
      </c>
      <c r="E73" s="45"/>
      <c r="F73" s="63">
        <f>F74</f>
        <v>120</v>
      </c>
      <c r="G73" s="63">
        <f>G74</f>
        <v>0</v>
      </c>
      <c r="H73" s="63">
        <f>H74</f>
        <v>0</v>
      </c>
    </row>
    <row r="74" spans="1:8" s="3" customFormat="1" ht="24">
      <c r="A74" s="50" t="s">
        <v>55</v>
      </c>
      <c r="B74" s="45" t="s">
        <v>9</v>
      </c>
      <c r="C74" s="45" t="s">
        <v>15</v>
      </c>
      <c r="D74" s="7" t="s">
        <v>70</v>
      </c>
      <c r="E74" s="45" t="s">
        <v>44</v>
      </c>
      <c r="F74" s="63">
        <v>120</v>
      </c>
      <c r="G74" s="63">
        <v>0</v>
      </c>
      <c r="H74" s="63">
        <v>0</v>
      </c>
    </row>
    <row r="75" spans="1:8" s="3" customFormat="1" ht="24">
      <c r="A75" s="41" t="s">
        <v>79</v>
      </c>
      <c r="B75" s="16" t="s">
        <v>9</v>
      </c>
      <c r="C75" s="16" t="s">
        <v>15</v>
      </c>
      <c r="D75" s="7">
        <v>100022003</v>
      </c>
      <c r="E75" s="16"/>
      <c r="F75" s="63">
        <f>F76</f>
        <v>17.4</v>
      </c>
      <c r="G75" s="63">
        <f>G76</f>
        <v>0</v>
      </c>
      <c r="H75" s="63">
        <f>H76</f>
        <v>0</v>
      </c>
    </row>
    <row r="76" spans="1:8" s="3" customFormat="1" ht="24">
      <c r="A76" s="47" t="s">
        <v>55</v>
      </c>
      <c r="B76" s="16" t="s">
        <v>9</v>
      </c>
      <c r="C76" s="16" t="s">
        <v>15</v>
      </c>
      <c r="D76" s="7">
        <v>100022003</v>
      </c>
      <c r="E76" s="16" t="s">
        <v>44</v>
      </c>
      <c r="F76" s="63">
        <v>17.4</v>
      </c>
      <c r="G76" s="63">
        <v>0</v>
      </c>
      <c r="H76" s="63">
        <v>0</v>
      </c>
    </row>
    <row r="77" spans="1:8" s="3" customFormat="1" ht="14.25" customHeight="1">
      <c r="A77" s="24" t="s">
        <v>78</v>
      </c>
      <c r="B77" s="19" t="s">
        <v>9</v>
      </c>
      <c r="C77" s="19" t="s">
        <v>15</v>
      </c>
      <c r="D77" s="7">
        <v>100099000</v>
      </c>
      <c r="E77" s="19"/>
      <c r="F77" s="66">
        <f>F78+F79</f>
        <v>2045.19</v>
      </c>
      <c r="G77" s="66">
        <f>G78+G79</f>
        <v>0</v>
      </c>
      <c r="H77" s="66">
        <f>H78+H79</f>
        <v>0</v>
      </c>
    </row>
    <row r="78" spans="1:8" s="3" customFormat="1" ht="48">
      <c r="A78" s="47" t="s">
        <v>41</v>
      </c>
      <c r="B78" s="19" t="s">
        <v>9</v>
      </c>
      <c r="C78" s="19" t="s">
        <v>15</v>
      </c>
      <c r="D78" s="7">
        <v>100099000</v>
      </c>
      <c r="E78" s="19" t="s">
        <v>42</v>
      </c>
      <c r="F78" s="66">
        <v>96.87</v>
      </c>
      <c r="G78" s="66">
        <v>0</v>
      </c>
      <c r="H78" s="66">
        <v>0</v>
      </c>
    </row>
    <row r="79" spans="1:11" s="3" customFormat="1" ht="24">
      <c r="A79" s="47" t="s">
        <v>55</v>
      </c>
      <c r="B79" s="19" t="s">
        <v>9</v>
      </c>
      <c r="C79" s="19" t="s">
        <v>15</v>
      </c>
      <c r="D79" s="7">
        <v>100099000</v>
      </c>
      <c r="E79" s="19" t="s">
        <v>44</v>
      </c>
      <c r="F79" s="75">
        <v>1948.32</v>
      </c>
      <c r="G79" s="66">
        <v>0</v>
      </c>
      <c r="H79" s="66">
        <v>0</v>
      </c>
      <c r="K79" s="40"/>
    </row>
    <row r="80" spans="1:11" s="3" customFormat="1" ht="24">
      <c r="A80" s="68" t="s">
        <v>86</v>
      </c>
      <c r="B80" s="19" t="s">
        <v>9</v>
      </c>
      <c r="C80" s="19" t="s">
        <v>15</v>
      </c>
      <c r="D80" s="7" t="s">
        <v>84</v>
      </c>
      <c r="E80" s="19"/>
      <c r="F80" s="66">
        <f aca="true" t="shared" si="5" ref="F80:H81">F81</f>
        <v>3030.3</v>
      </c>
      <c r="G80" s="66">
        <f t="shared" si="5"/>
        <v>0</v>
      </c>
      <c r="H80" s="66">
        <f t="shared" si="5"/>
        <v>0</v>
      </c>
      <c r="K80" s="40"/>
    </row>
    <row r="81" spans="1:11" s="3" customFormat="1" ht="48">
      <c r="A81" s="69" t="s">
        <v>87</v>
      </c>
      <c r="B81" s="19" t="s">
        <v>9</v>
      </c>
      <c r="C81" s="19" t="s">
        <v>15</v>
      </c>
      <c r="D81" s="7" t="s">
        <v>85</v>
      </c>
      <c r="E81" s="19"/>
      <c r="F81" s="66">
        <f t="shared" si="5"/>
        <v>3030.3</v>
      </c>
      <c r="G81" s="66">
        <f t="shared" si="5"/>
        <v>0</v>
      </c>
      <c r="H81" s="66">
        <f t="shared" si="5"/>
        <v>0</v>
      </c>
      <c r="K81" s="40"/>
    </row>
    <row r="82" spans="1:11" s="3" customFormat="1" ht="24">
      <c r="A82" s="50" t="s">
        <v>55</v>
      </c>
      <c r="B82" s="19" t="s">
        <v>9</v>
      </c>
      <c r="C82" s="19" t="s">
        <v>15</v>
      </c>
      <c r="D82" s="7" t="s">
        <v>85</v>
      </c>
      <c r="E82" s="19" t="s">
        <v>44</v>
      </c>
      <c r="F82" s="66">
        <v>3030.3</v>
      </c>
      <c r="G82" s="66">
        <v>0</v>
      </c>
      <c r="H82" s="66">
        <v>0</v>
      </c>
      <c r="K82" s="40"/>
    </row>
    <row r="83" spans="1:11" s="3" customFormat="1" ht="36">
      <c r="A83" s="41" t="s">
        <v>92</v>
      </c>
      <c r="B83" s="19" t="s">
        <v>9</v>
      </c>
      <c r="C83" s="19" t="s">
        <v>15</v>
      </c>
      <c r="D83" s="7">
        <v>300000000</v>
      </c>
      <c r="E83" s="19"/>
      <c r="F83" s="66">
        <f>F84</f>
        <v>23786.420000000002</v>
      </c>
      <c r="G83" s="66">
        <f>G84</f>
        <v>3584.4</v>
      </c>
      <c r="H83" s="66">
        <f>H84</f>
        <v>3680.03</v>
      </c>
      <c r="K83" s="40"/>
    </row>
    <row r="84" spans="1:11" s="3" customFormat="1" ht="27.75" customHeight="1">
      <c r="A84" s="56" t="s">
        <v>77</v>
      </c>
      <c r="B84" s="19" t="s">
        <v>9</v>
      </c>
      <c r="C84" s="19" t="s">
        <v>15</v>
      </c>
      <c r="D84" s="42" t="s">
        <v>76</v>
      </c>
      <c r="E84" s="19"/>
      <c r="F84" s="66">
        <f>F85+F87</f>
        <v>23786.420000000002</v>
      </c>
      <c r="G84" s="66">
        <f>G87</f>
        <v>3584.4</v>
      </c>
      <c r="H84" s="66">
        <f>H87</f>
        <v>3680.03</v>
      </c>
      <c r="K84" s="40"/>
    </row>
    <row r="85" spans="1:11" s="3" customFormat="1" ht="15.75" customHeight="1">
      <c r="A85" s="41" t="s">
        <v>80</v>
      </c>
      <c r="B85" s="19" t="s">
        <v>9</v>
      </c>
      <c r="C85" s="19" t="s">
        <v>15</v>
      </c>
      <c r="D85" s="7" t="s">
        <v>91</v>
      </c>
      <c r="E85" s="19"/>
      <c r="F85" s="66">
        <f>F86</f>
        <v>20202.02</v>
      </c>
      <c r="G85" s="66">
        <f>G86</f>
        <v>0</v>
      </c>
      <c r="H85" s="66">
        <f>H86</f>
        <v>0</v>
      </c>
      <c r="K85" s="40"/>
    </row>
    <row r="86" spans="1:11" s="3" customFormat="1" ht="27.75" customHeight="1">
      <c r="A86" s="47" t="s">
        <v>55</v>
      </c>
      <c r="B86" s="19" t="s">
        <v>9</v>
      </c>
      <c r="C86" s="19" t="s">
        <v>15</v>
      </c>
      <c r="D86" s="7" t="s">
        <v>91</v>
      </c>
      <c r="E86" s="19" t="s">
        <v>44</v>
      </c>
      <c r="F86" s="66">
        <v>20202.02</v>
      </c>
      <c r="G86" s="66">
        <v>0</v>
      </c>
      <c r="H86" s="66">
        <v>0</v>
      </c>
      <c r="K86" s="40"/>
    </row>
    <row r="87" spans="1:11" s="3" customFormat="1" ht="24">
      <c r="A87" s="56" t="s">
        <v>62</v>
      </c>
      <c r="B87" s="19" t="s">
        <v>9</v>
      </c>
      <c r="C87" s="19" t="s">
        <v>15</v>
      </c>
      <c r="D87" s="42" t="s">
        <v>71</v>
      </c>
      <c r="E87" s="19"/>
      <c r="F87" s="66">
        <f>F88</f>
        <v>3584.4</v>
      </c>
      <c r="G87" s="66">
        <f>G88</f>
        <v>3584.4</v>
      </c>
      <c r="H87" s="66">
        <f>H88</f>
        <v>3680.03</v>
      </c>
      <c r="K87" s="40"/>
    </row>
    <row r="88" spans="1:11" s="3" customFormat="1" ht="24">
      <c r="A88" s="47" t="s">
        <v>55</v>
      </c>
      <c r="B88" s="19" t="s">
        <v>9</v>
      </c>
      <c r="C88" s="19" t="s">
        <v>15</v>
      </c>
      <c r="D88" s="42" t="s">
        <v>71</v>
      </c>
      <c r="E88" s="19" t="s">
        <v>44</v>
      </c>
      <c r="F88" s="66">
        <v>3584.4</v>
      </c>
      <c r="G88" s="66">
        <v>3584.4</v>
      </c>
      <c r="H88" s="66">
        <v>3680.03</v>
      </c>
      <c r="K88" s="40"/>
    </row>
    <row r="89" spans="1:11" s="3" customFormat="1" ht="15.75" customHeight="1">
      <c r="A89" s="43" t="s">
        <v>40</v>
      </c>
      <c r="B89" s="19" t="s">
        <v>9</v>
      </c>
      <c r="C89" s="19" t="s">
        <v>15</v>
      </c>
      <c r="D89" s="7">
        <v>9900000000</v>
      </c>
      <c r="E89" s="19"/>
      <c r="F89" s="66">
        <f>F91+F93+F95</f>
        <v>0</v>
      </c>
      <c r="G89" s="66">
        <f>G91+G93+G95</f>
        <v>1326.37</v>
      </c>
      <c r="H89" s="66">
        <f>H91+H93+H95</f>
        <v>1445.47</v>
      </c>
      <c r="K89" s="40"/>
    </row>
    <row r="90" spans="1:11" s="3" customFormat="1" ht="16.5" customHeight="1">
      <c r="A90" s="38" t="s">
        <v>63</v>
      </c>
      <c r="B90" s="19" t="s">
        <v>9</v>
      </c>
      <c r="C90" s="19" t="s">
        <v>15</v>
      </c>
      <c r="D90" s="7">
        <v>9900060010</v>
      </c>
      <c r="E90" s="19"/>
      <c r="F90" s="66">
        <f>F91</f>
        <v>0</v>
      </c>
      <c r="G90" s="66">
        <f>G91</f>
        <v>470</v>
      </c>
      <c r="H90" s="66">
        <f>H91</f>
        <v>500</v>
      </c>
      <c r="K90" s="40"/>
    </row>
    <row r="91" spans="1:11" s="3" customFormat="1" ht="24">
      <c r="A91" s="47" t="s">
        <v>64</v>
      </c>
      <c r="B91" s="19" t="s">
        <v>9</v>
      </c>
      <c r="C91" s="19" t="s">
        <v>15</v>
      </c>
      <c r="D91" s="7">
        <v>9900060010</v>
      </c>
      <c r="E91" s="19" t="s">
        <v>44</v>
      </c>
      <c r="F91" s="66">
        <v>0</v>
      </c>
      <c r="G91" s="66">
        <v>470</v>
      </c>
      <c r="H91" s="66">
        <v>500</v>
      </c>
      <c r="K91" s="40"/>
    </row>
    <row r="92" spans="1:11" s="3" customFormat="1" ht="14.25" customHeight="1">
      <c r="A92" s="44" t="s">
        <v>65</v>
      </c>
      <c r="B92" s="19" t="s">
        <v>9</v>
      </c>
      <c r="C92" s="19" t="s">
        <v>15</v>
      </c>
      <c r="D92" s="7">
        <v>9900060020</v>
      </c>
      <c r="E92" s="19"/>
      <c r="F92" s="66">
        <f>F93</f>
        <v>0</v>
      </c>
      <c r="G92" s="66">
        <f>G93</f>
        <v>456.37</v>
      </c>
      <c r="H92" s="66">
        <f>H93</f>
        <v>495.47</v>
      </c>
      <c r="K92" s="40"/>
    </row>
    <row r="93" spans="1:11" s="3" customFormat="1" ht="24">
      <c r="A93" s="47" t="s">
        <v>64</v>
      </c>
      <c r="B93" s="19" t="s">
        <v>9</v>
      </c>
      <c r="C93" s="19" t="s">
        <v>15</v>
      </c>
      <c r="D93" s="7">
        <v>9900060020</v>
      </c>
      <c r="E93" s="19" t="s">
        <v>44</v>
      </c>
      <c r="F93" s="66">
        <v>0</v>
      </c>
      <c r="G93" s="66">
        <v>456.37</v>
      </c>
      <c r="H93" s="66">
        <v>495.47</v>
      </c>
      <c r="K93" s="40"/>
    </row>
    <row r="94" spans="1:11" s="3" customFormat="1" ht="12.75">
      <c r="A94" s="38" t="s">
        <v>66</v>
      </c>
      <c r="B94" s="25" t="s">
        <v>9</v>
      </c>
      <c r="C94" s="25" t="s">
        <v>15</v>
      </c>
      <c r="D94" s="7">
        <v>9900060050</v>
      </c>
      <c r="E94" s="25"/>
      <c r="F94" s="66">
        <f>F95</f>
        <v>0</v>
      </c>
      <c r="G94" s="66">
        <f>G95</f>
        <v>400</v>
      </c>
      <c r="H94" s="66">
        <f>H95</f>
        <v>450</v>
      </c>
      <c r="K94" s="40"/>
    </row>
    <row r="95" spans="1:11" s="3" customFormat="1" ht="24">
      <c r="A95" s="47" t="s">
        <v>64</v>
      </c>
      <c r="B95" s="25" t="s">
        <v>9</v>
      </c>
      <c r="C95" s="25" t="s">
        <v>15</v>
      </c>
      <c r="D95" s="7">
        <v>9900060050</v>
      </c>
      <c r="E95" s="19" t="s">
        <v>44</v>
      </c>
      <c r="F95" s="66">
        <v>0</v>
      </c>
      <c r="G95" s="66">
        <v>400</v>
      </c>
      <c r="H95" s="66">
        <v>450</v>
      </c>
      <c r="K95" s="40"/>
    </row>
    <row r="96" spans="1:8" s="3" customFormat="1" ht="16.5" customHeight="1">
      <c r="A96" s="27" t="s">
        <v>6</v>
      </c>
      <c r="B96" s="26" t="s">
        <v>14</v>
      </c>
      <c r="C96" s="26" t="s">
        <v>23</v>
      </c>
      <c r="D96" s="28"/>
      <c r="E96" s="29"/>
      <c r="F96" s="30">
        <f>F97</f>
        <v>663.79</v>
      </c>
      <c r="G96" s="30">
        <f aca="true" t="shared" si="6" ref="G96:H99">G97</f>
        <v>670.42</v>
      </c>
      <c r="H96" s="30">
        <f t="shared" si="6"/>
        <v>677.12</v>
      </c>
    </row>
    <row r="97" spans="1:8" s="3" customFormat="1" ht="16.5" customHeight="1">
      <c r="A97" s="27" t="s">
        <v>16</v>
      </c>
      <c r="B97" s="31">
        <v>10</v>
      </c>
      <c r="C97" s="31" t="s">
        <v>7</v>
      </c>
      <c r="D97" s="32"/>
      <c r="E97" s="31"/>
      <c r="F97" s="30">
        <f>F98</f>
        <v>663.79</v>
      </c>
      <c r="G97" s="30">
        <f t="shared" si="6"/>
        <v>670.42</v>
      </c>
      <c r="H97" s="30">
        <f t="shared" si="6"/>
        <v>677.12</v>
      </c>
    </row>
    <row r="98" spans="1:8" s="3" customFormat="1" ht="16.5" customHeight="1">
      <c r="A98" s="15" t="s">
        <v>40</v>
      </c>
      <c r="B98" s="9">
        <v>10</v>
      </c>
      <c r="C98" s="9" t="s">
        <v>7</v>
      </c>
      <c r="D98" s="7">
        <v>9900000000</v>
      </c>
      <c r="E98" s="9"/>
      <c r="F98" s="10">
        <f>F99</f>
        <v>663.79</v>
      </c>
      <c r="G98" s="10">
        <f t="shared" si="6"/>
        <v>670.42</v>
      </c>
      <c r="H98" s="10">
        <f t="shared" si="6"/>
        <v>677.12</v>
      </c>
    </row>
    <row r="99" spans="1:8" s="3" customFormat="1" ht="36">
      <c r="A99" s="8" t="s">
        <v>72</v>
      </c>
      <c r="B99" s="9" t="s">
        <v>14</v>
      </c>
      <c r="C99" s="9" t="s">
        <v>7</v>
      </c>
      <c r="D99" s="34">
        <v>9900010490</v>
      </c>
      <c r="E99" s="9"/>
      <c r="F99" s="10">
        <f>F100</f>
        <v>663.79</v>
      </c>
      <c r="G99" s="10">
        <f t="shared" si="6"/>
        <v>670.42</v>
      </c>
      <c r="H99" s="10">
        <f t="shared" si="6"/>
        <v>677.12</v>
      </c>
    </row>
    <row r="100" spans="1:8" s="3" customFormat="1" ht="18" customHeight="1">
      <c r="A100" s="47" t="s">
        <v>48</v>
      </c>
      <c r="B100" s="9" t="s">
        <v>14</v>
      </c>
      <c r="C100" s="9" t="s">
        <v>7</v>
      </c>
      <c r="D100" s="34">
        <v>9900010490</v>
      </c>
      <c r="E100" s="9">
        <v>300</v>
      </c>
      <c r="F100" s="10">
        <v>663.79</v>
      </c>
      <c r="G100" s="10">
        <v>670.42</v>
      </c>
      <c r="H100" s="10">
        <v>677.12</v>
      </c>
    </row>
    <row r="101" spans="1:8" ht="12.75">
      <c r="A101" s="27" t="s">
        <v>38</v>
      </c>
      <c r="B101" s="35">
        <v>99</v>
      </c>
      <c r="C101" s="36" t="s">
        <v>23</v>
      </c>
      <c r="D101" s="35"/>
      <c r="E101" s="35"/>
      <c r="F101" s="70">
        <f aca="true" t="shared" si="7" ref="F101:H102">F102</f>
        <v>0</v>
      </c>
      <c r="G101" s="70">
        <f t="shared" si="7"/>
        <v>250</v>
      </c>
      <c r="H101" s="70">
        <f t="shared" si="7"/>
        <v>552</v>
      </c>
    </row>
    <row r="102" spans="1:8" ht="12.75">
      <c r="A102" s="27" t="s">
        <v>38</v>
      </c>
      <c r="B102" s="35">
        <v>99</v>
      </c>
      <c r="C102" s="35">
        <v>99</v>
      </c>
      <c r="D102" s="35"/>
      <c r="E102" s="35"/>
      <c r="F102" s="71">
        <f t="shared" si="7"/>
        <v>0</v>
      </c>
      <c r="G102" s="71">
        <f t="shared" si="7"/>
        <v>250</v>
      </c>
      <c r="H102" s="71">
        <f t="shared" si="7"/>
        <v>552</v>
      </c>
    </row>
    <row r="103" spans="1:9" ht="12.75">
      <c r="A103" s="52" t="s">
        <v>38</v>
      </c>
      <c r="B103" s="37">
        <v>99</v>
      </c>
      <c r="C103" s="37">
        <v>99</v>
      </c>
      <c r="D103" s="7">
        <v>9900099990</v>
      </c>
      <c r="E103" s="37">
        <v>800</v>
      </c>
      <c r="F103" s="63">
        <v>0</v>
      </c>
      <c r="G103" s="63">
        <v>250</v>
      </c>
      <c r="H103" s="63">
        <v>552</v>
      </c>
      <c r="I103" t="s">
        <v>57</v>
      </c>
    </row>
  </sheetData>
  <sheetProtection/>
  <mergeCells count="19">
    <mergeCell ref="D15:F15"/>
    <mergeCell ref="F16:H16"/>
    <mergeCell ref="A16:A17"/>
    <mergeCell ref="B16:B17"/>
    <mergeCell ref="C16:C17"/>
    <mergeCell ref="D16:D17"/>
    <mergeCell ref="E16:E17"/>
    <mergeCell ref="A8:H8"/>
    <mergeCell ref="A9:H9"/>
    <mergeCell ref="A10:H10"/>
    <mergeCell ref="A11:H11"/>
    <mergeCell ref="A12:H12"/>
    <mergeCell ref="A13:H13"/>
    <mergeCell ref="A6:H6"/>
    <mergeCell ref="A1:H1"/>
    <mergeCell ref="A2:H2"/>
    <mergeCell ref="A4:H4"/>
    <mergeCell ref="A5:H5"/>
    <mergeCell ref="A3:H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tabSelected="1" view="pageBreakPreview" zoomScaleSheetLayoutView="100" zoomScalePageLayoutView="0" workbookViewId="0" topLeftCell="A1">
      <selection activeCell="N57" sqref="N57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25390625" style="0" customWidth="1"/>
    <col min="8" max="8" width="9.875" style="0" customWidth="1"/>
    <col min="10" max="10" width="1.25" style="0" customWidth="1"/>
  </cols>
  <sheetData>
    <row r="1" spans="2:9" ht="12.75">
      <c r="B1" s="76" t="s">
        <v>11</v>
      </c>
      <c r="C1" s="76"/>
      <c r="D1" s="76"/>
      <c r="E1" s="76"/>
      <c r="F1" s="76"/>
      <c r="G1" s="76"/>
      <c r="H1" s="76"/>
      <c r="I1" s="76"/>
    </row>
    <row r="2" spans="2:9" ht="12.75">
      <c r="B2" s="76" t="s">
        <v>29</v>
      </c>
      <c r="C2" s="76"/>
      <c r="D2" s="76"/>
      <c r="E2" s="76"/>
      <c r="F2" s="76"/>
      <c r="G2" s="76"/>
      <c r="H2" s="76"/>
      <c r="I2" s="76"/>
    </row>
    <row r="3" spans="2:9" ht="12.75">
      <c r="B3" s="76" t="s">
        <v>95</v>
      </c>
      <c r="C3" s="76"/>
      <c r="D3" s="76"/>
      <c r="E3" s="76"/>
      <c r="F3" s="76"/>
      <c r="G3" s="76"/>
      <c r="H3" s="76"/>
      <c r="I3" s="76"/>
    </row>
    <row r="4" spans="2:9" ht="12.75">
      <c r="B4" s="76" t="s">
        <v>73</v>
      </c>
      <c r="C4" s="76"/>
      <c r="D4" s="76"/>
      <c r="E4" s="76"/>
      <c r="F4" s="76"/>
      <c r="G4" s="76"/>
      <c r="H4" s="76"/>
      <c r="I4" s="76"/>
    </row>
    <row r="5" spans="2:9" ht="12.75">
      <c r="B5" s="76" t="s">
        <v>74</v>
      </c>
      <c r="C5" s="76"/>
      <c r="D5" s="76"/>
      <c r="E5" s="76"/>
      <c r="F5" s="76"/>
      <c r="G5" s="76"/>
      <c r="H5" s="76"/>
      <c r="I5" s="76"/>
    </row>
    <row r="6" spans="2:9" ht="12.75">
      <c r="B6" s="76" t="s">
        <v>97</v>
      </c>
      <c r="C6" s="76"/>
      <c r="D6" s="76"/>
      <c r="E6" s="76"/>
      <c r="F6" s="76"/>
      <c r="G6" s="76"/>
      <c r="H6" s="76"/>
      <c r="I6" s="76"/>
    </row>
    <row r="7" spans="2:9" ht="12.75">
      <c r="B7" s="2"/>
      <c r="C7" s="2"/>
      <c r="D7" s="2"/>
      <c r="E7" s="2"/>
      <c r="F7" s="2"/>
      <c r="G7" s="2"/>
      <c r="H7" s="2"/>
      <c r="I7" s="2"/>
    </row>
    <row r="8" spans="1:9" s="1" customFormat="1" ht="11.25">
      <c r="A8" s="76" t="s">
        <v>96</v>
      </c>
      <c r="B8" s="76"/>
      <c r="C8" s="76"/>
      <c r="D8" s="76"/>
      <c r="E8" s="76"/>
      <c r="F8" s="76"/>
      <c r="G8" s="76"/>
      <c r="H8" s="76"/>
      <c r="I8" s="76"/>
    </row>
    <row r="9" spans="1:9" s="1" customFormat="1" ht="11.25">
      <c r="A9" s="76" t="s">
        <v>29</v>
      </c>
      <c r="B9" s="76"/>
      <c r="C9" s="76"/>
      <c r="D9" s="76"/>
      <c r="E9" s="76"/>
      <c r="F9" s="76"/>
      <c r="G9" s="76"/>
      <c r="H9" s="76"/>
      <c r="I9" s="76"/>
    </row>
    <row r="10" spans="1:9" s="1" customFormat="1" ht="11.25">
      <c r="A10" s="76" t="s">
        <v>73</v>
      </c>
      <c r="B10" s="76"/>
      <c r="C10" s="76"/>
      <c r="D10" s="76"/>
      <c r="E10" s="76"/>
      <c r="F10" s="76"/>
      <c r="G10" s="76"/>
      <c r="H10" s="76"/>
      <c r="I10" s="76"/>
    </row>
    <row r="11" spans="1:9" ht="12.75">
      <c r="A11" s="76" t="s">
        <v>74</v>
      </c>
      <c r="B11" s="76"/>
      <c r="C11" s="76"/>
      <c r="D11" s="76"/>
      <c r="E11" s="76"/>
      <c r="F11" s="76"/>
      <c r="G11" s="76"/>
      <c r="H11" s="76"/>
      <c r="I11" s="76"/>
    </row>
    <row r="12" spans="1:9" ht="12.75">
      <c r="A12" s="76" t="s">
        <v>93</v>
      </c>
      <c r="B12" s="76"/>
      <c r="C12" s="76"/>
      <c r="D12" s="76"/>
      <c r="E12" s="76"/>
      <c r="F12" s="76"/>
      <c r="G12" s="76"/>
      <c r="H12" s="76"/>
      <c r="I12" s="76"/>
    </row>
    <row r="13" spans="1:7" ht="12.75">
      <c r="A13" s="2"/>
      <c r="B13" s="2"/>
      <c r="C13" s="2"/>
      <c r="D13" s="2"/>
      <c r="E13" s="2"/>
      <c r="F13" s="2"/>
      <c r="G13" s="2"/>
    </row>
    <row r="14" spans="1:9" ht="33.75" customHeight="1">
      <c r="A14" s="77" t="s">
        <v>83</v>
      </c>
      <c r="B14" s="77"/>
      <c r="C14" s="77"/>
      <c r="D14" s="77"/>
      <c r="E14" s="77"/>
      <c r="F14" s="77"/>
      <c r="G14" s="77"/>
      <c r="H14" s="77"/>
      <c r="I14" s="77"/>
    </row>
    <row r="15" spans="1:7" s="1" customFormat="1" ht="11.25">
      <c r="A15" s="2"/>
      <c r="B15" s="2"/>
      <c r="C15" s="2"/>
      <c r="D15" s="2"/>
      <c r="E15" s="2"/>
      <c r="F15" s="2"/>
      <c r="G15" s="2"/>
    </row>
    <row r="16" spans="5:7" s="1" customFormat="1" ht="12.75" customHeight="1">
      <c r="E16" s="78"/>
      <c r="F16" s="78"/>
      <c r="G16" s="79"/>
    </row>
    <row r="17" spans="1:9" ht="15.75" customHeight="1">
      <c r="A17" s="54" t="s">
        <v>21</v>
      </c>
      <c r="B17" s="6" t="s">
        <v>12</v>
      </c>
      <c r="C17" s="6" t="s">
        <v>13</v>
      </c>
      <c r="D17" s="6" t="s">
        <v>1</v>
      </c>
      <c r="E17" s="6" t="s">
        <v>2</v>
      </c>
      <c r="F17" s="6" t="s">
        <v>3</v>
      </c>
      <c r="G17" s="85" t="s">
        <v>28</v>
      </c>
      <c r="H17" s="85"/>
      <c r="I17" s="85"/>
    </row>
    <row r="18" spans="1:9" ht="12.75" customHeight="1">
      <c r="A18" s="54"/>
      <c r="B18" s="6"/>
      <c r="C18" s="6"/>
      <c r="D18" s="6"/>
      <c r="E18" s="6"/>
      <c r="F18" s="6"/>
      <c r="G18" s="55" t="s">
        <v>58</v>
      </c>
      <c r="H18" s="55" t="s">
        <v>60</v>
      </c>
      <c r="I18" s="55" t="s">
        <v>75</v>
      </c>
    </row>
    <row r="19" spans="1:9" ht="12.75" customHeight="1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62">
        <v>8</v>
      </c>
      <c r="I19" s="62">
        <v>9</v>
      </c>
    </row>
    <row r="20" spans="1:9" ht="15.75" customHeight="1">
      <c r="A20" s="57" t="s">
        <v>30</v>
      </c>
      <c r="B20" s="13" t="s">
        <v>24</v>
      </c>
      <c r="C20" s="55"/>
      <c r="D20" s="55"/>
      <c r="E20" s="55"/>
      <c r="F20" s="55"/>
      <c r="G20" s="64">
        <f>G21+G60+G65+G97+G55+G102</f>
        <v>37758.200000000004</v>
      </c>
      <c r="H20" s="64">
        <f>H21+H60+H65+H97+H55+H102</f>
        <v>12984.2</v>
      </c>
      <c r="I20" s="64">
        <f>I21+I60+I65+I97+I55+I102</f>
        <v>13829.6</v>
      </c>
    </row>
    <row r="21" spans="1:9" s="5" customFormat="1" ht="17.25" customHeight="1">
      <c r="A21" s="12" t="s">
        <v>4</v>
      </c>
      <c r="B21" s="58"/>
      <c r="C21" s="13" t="s">
        <v>7</v>
      </c>
      <c r="D21" s="13" t="s">
        <v>23</v>
      </c>
      <c r="E21" s="14"/>
      <c r="F21" s="13"/>
      <c r="G21" s="64">
        <f>G22+G26+G46+G42+G38</f>
        <v>6940.1</v>
      </c>
      <c r="H21" s="64">
        <f>H22+H26+H46+H42+H38</f>
        <v>6519.41</v>
      </c>
      <c r="I21" s="64">
        <f>I22+I26+I46+I42+I38</f>
        <v>6632.48</v>
      </c>
    </row>
    <row r="22" spans="1:9" s="5" customFormat="1" ht="24">
      <c r="A22" s="12" t="s">
        <v>17</v>
      </c>
      <c r="B22" s="58"/>
      <c r="C22" s="13" t="s">
        <v>7</v>
      </c>
      <c r="D22" s="13" t="s">
        <v>8</v>
      </c>
      <c r="E22" s="14"/>
      <c r="F22" s="13"/>
      <c r="G22" s="64">
        <f>G23</f>
        <v>1386.89</v>
      </c>
      <c r="H22" s="64">
        <f aca="true" t="shared" si="0" ref="H22:I24">H23</f>
        <v>1400.61</v>
      </c>
      <c r="I22" s="64">
        <f t="shared" si="0"/>
        <v>1414.45</v>
      </c>
    </row>
    <row r="23" spans="1:9" ht="16.5" customHeight="1">
      <c r="A23" s="15" t="s">
        <v>40</v>
      </c>
      <c r="B23" s="59"/>
      <c r="C23" s="16" t="s">
        <v>7</v>
      </c>
      <c r="D23" s="16" t="s">
        <v>8</v>
      </c>
      <c r="E23" s="7">
        <v>9900000000</v>
      </c>
      <c r="F23" s="16"/>
      <c r="G23" s="65">
        <f>G24</f>
        <v>1386.89</v>
      </c>
      <c r="H23" s="65">
        <f t="shared" si="0"/>
        <v>1400.61</v>
      </c>
      <c r="I23" s="65">
        <f t="shared" si="0"/>
        <v>1414.45</v>
      </c>
    </row>
    <row r="24" spans="1:9" ht="21.75" customHeight="1">
      <c r="A24" s="15" t="s">
        <v>20</v>
      </c>
      <c r="B24" s="59"/>
      <c r="C24" s="16" t="s">
        <v>7</v>
      </c>
      <c r="D24" s="16" t="s">
        <v>8</v>
      </c>
      <c r="E24" s="7" t="s">
        <v>51</v>
      </c>
      <c r="F24" s="16"/>
      <c r="G24" s="65">
        <f>G25</f>
        <v>1386.89</v>
      </c>
      <c r="H24" s="65">
        <f t="shared" si="0"/>
        <v>1400.61</v>
      </c>
      <c r="I24" s="65">
        <f t="shared" si="0"/>
        <v>1414.45</v>
      </c>
    </row>
    <row r="25" spans="1:9" s="3" customFormat="1" ht="48">
      <c r="A25" s="47" t="s">
        <v>41</v>
      </c>
      <c r="B25" s="16"/>
      <c r="C25" s="16" t="s">
        <v>7</v>
      </c>
      <c r="D25" s="16" t="s">
        <v>8</v>
      </c>
      <c r="E25" s="7" t="s">
        <v>51</v>
      </c>
      <c r="F25" s="16" t="s">
        <v>42</v>
      </c>
      <c r="G25" s="66">
        <v>1386.89</v>
      </c>
      <c r="H25" s="66">
        <v>1400.61</v>
      </c>
      <c r="I25" s="66">
        <v>1414.45</v>
      </c>
    </row>
    <row r="26" spans="1:9" s="3" customFormat="1" ht="36">
      <c r="A26" s="17" t="s">
        <v>18</v>
      </c>
      <c r="B26" s="16"/>
      <c r="C26" s="18" t="s">
        <v>7</v>
      </c>
      <c r="D26" s="18" t="s">
        <v>10</v>
      </c>
      <c r="E26" s="14"/>
      <c r="F26" s="18"/>
      <c r="G26" s="67">
        <f>G27</f>
        <v>5041.01</v>
      </c>
      <c r="H26" s="67">
        <f>H27</f>
        <v>4984.8</v>
      </c>
      <c r="I26" s="67">
        <f>I27</f>
        <v>5084.03</v>
      </c>
    </row>
    <row r="27" spans="1:9" s="4" customFormat="1" ht="17.25" customHeight="1">
      <c r="A27" s="15" t="s">
        <v>40</v>
      </c>
      <c r="B27" s="19"/>
      <c r="C27" s="16" t="s">
        <v>7</v>
      </c>
      <c r="D27" s="16" t="s">
        <v>10</v>
      </c>
      <c r="E27" s="7">
        <v>9900000000</v>
      </c>
      <c r="F27" s="16"/>
      <c r="G27" s="65">
        <f>G28+G35+G32</f>
        <v>5041.01</v>
      </c>
      <c r="H27" s="65">
        <f>H28+H35+H32</f>
        <v>4984.8</v>
      </c>
      <c r="I27" s="65">
        <f>I28+I35+I32</f>
        <v>5084.03</v>
      </c>
    </row>
    <row r="28" spans="1:9" s="3" customFormat="1" ht="24">
      <c r="A28" s="15" t="s">
        <v>43</v>
      </c>
      <c r="B28" s="60"/>
      <c r="C28" s="19" t="s">
        <v>7</v>
      </c>
      <c r="D28" s="19" t="s">
        <v>10</v>
      </c>
      <c r="E28" s="7">
        <v>9900002040</v>
      </c>
      <c r="F28" s="19"/>
      <c r="G28" s="66">
        <f>G29+G30+G31</f>
        <v>5011.5599999999995</v>
      </c>
      <c r="H28" s="66">
        <f>H29+H30+H31</f>
        <v>4961.92</v>
      </c>
      <c r="I28" s="66">
        <f>I29+I30+I31</f>
        <v>5060.48</v>
      </c>
    </row>
    <row r="29" spans="1:9" s="3" customFormat="1" ht="48">
      <c r="A29" s="47" t="s">
        <v>41</v>
      </c>
      <c r="B29" s="60"/>
      <c r="C29" s="16" t="s">
        <v>7</v>
      </c>
      <c r="D29" s="16" t="s">
        <v>10</v>
      </c>
      <c r="E29" s="7">
        <v>9900002040</v>
      </c>
      <c r="F29" s="16" t="s">
        <v>42</v>
      </c>
      <c r="G29" s="66">
        <v>4188.86</v>
      </c>
      <c r="H29" s="66">
        <v>4196.62</v>
      </c>
      <c r="I29" s="66">
        <v>4237.78</v>
      </c>
    </row>
    <row r="30" spans="1:9" s="3" customFormat="1" ht="24">
      <c r="A30" s="47" t="s">
        <v>55</v>
      </c>
      <c r="B30" s="16"/>
      <c r="C30" s="16" t="s">
        <v>7</v>
      </c>
      <c r="D30" s="16" t="s">
        <v>10</v>
      </c>
      <c r="E30" s="7">
        <v>9900002040</v>
      </c>
      <c r="F30" s="16" t="s">
        <v>44</v>
      </c>
      <c r="G30" s="66">
        <v>817.4</v>
      </c>
      <c r="H30" s="66">
        <v>760</v>
      </c>
      <c r="I30" s="66">
        <v>817.4</v>
      </c>
    </row>
    <row r="31" spans="1:9" s="3" customFormat="1" ht="16.5" customHeight="1">
      <c r="A31" s="47" t="s">
        <v>45</v>
      </c>
      <c r="B31" s="16"/>
      <c r="C31" s="16" t="s">
        <v>7</v>
      </c>
      <c r="D31" s="16" t="s">
        <v>10</v>
      </c>
      <c r="E31" s="7">
        <v>9900002040</v>
      </c>
      <c r="F31" s="16" t="s">
        <v>46</v>
      </c>
      <c r="G31" s="66">
        <v>5.3</v>
      </c>
      <c r="H31" s="66">
        <v>5.3</v>
      </c>
      <c r="I31" s="66">
        <v>5.3</v>
      </c>
    </row>
    <row r="32" spans="1:9" s="3" customFormat="1" ht="25.5" customHeight="1">
      <c r="A32" s="41" t="s">
        <v>79</v>
      </c>
      <c r="B32" s="16"/>
      <c r="C32" s="16" t="s">
        <v>7</v>
      </c>
      <c r="D32" s="16" t="s">
        <v>10</v>
      </c>
      <c r="E32" s="7">
        <v>9900022003</v>
      </c>
      <c r="F32" s="16"/>
      <c r="G32" s="66">
        <f>G33+G34</f>
        <v>7.1</v>
      </c>
      <c r="H32" s="66">
        <f>H33+H34</f>
        <v>0</v>
      </c>
      <c r="I32" s="66">
        <f>I33+I34</f>
        <v>0</v>
      </c>
    </row>
    <row r="33" spans="1:9" s="3" customFormat="1" ht="48.75" customHeight="1">
      <c r="A33" s="47" t="s">
        <v>41</v>
      </c>
      <c r="B33" s="16"/>
      <c r="C33" s="16" t="s">
        <v>7</v>
      </c>
      <c r="D33" s="16" t="s">
        <v>10</v>
      </c>
      <c r="E33" s="7">
        <v>9900022003</v>
      </c>
      <c r="F33" s="16" t="s">
        <v>42</v>
      </c>
      <c r="G33" s="66">
        <v>7</v>
      </c>
      <c r="H33" s="66">
        <v>0</v>
      </c>
      <c r="I33" s="66">
        <v>0</v>
      </c>
    </row>
    <row r="34" spans="1:9" s="3" customFormat="1" ht="24" customHeight="1">
      <c r="A34" s="47" t="s">
        <v>55</v>
      </c>
      <c r="B34" s="16"/>
      <c r="C34" s="16" t="s">
        <v>7</v>
      </c>
      <c r="D34" s="16" t="s">
        <v>10</v>
      </c>
      <c r="E34" s="7">
        <v>9900022003</v>
      </c>
      <c r="F34" s="16" t="s">
        <v>44</v>
      </c>
      <c r="G34" s="66">
        <v>0.1</v>
      </c>
      <c r="H34" s="66">
        <v>0</v>
      </c>
      <c r="I34" s="66">
        <v>0</v>
      </c>
    </row>
    <row r="35" spans="1:9" s="3" customFormat="1" ht="65.25" customHeight="1">
      <c r="A35" s="39" t="s">
        <v>67</v>
      </c>
      <c r="B35" s="16"/>
      <c r="C35" s="16" t="s">
        <v>7</v>
      </c>
      <c r="D35" s="16" t="s">
        <v>10</v>
      </c>
      <c r="E35" s="7">
        <v>9900073150</v>
      </c>
      <c r="F35" s="16"/>
      <c r="G35" s="65">
        <f>G36+G37</f>
        <v>22.35</v>
      </c>
      <c r="H35" s="65">
        <f>H36+H37</f>
        <v>22.88</v>
      </c>
      <c r="I35" s="65">
        <f>I36+I37</f>
        <v>23.55</v>
      </c>
    </row>
    <row r="36" spans="1:9" s="3" customFormat="1" ht="48">
      <c r="A36" s="47" t="s">
        <v>41</v>
      </c>
      <c r="B36" s="16"/>
      <c r="C36" s="16" t="s">
        <v>7</v>
      </c>
      <c r="D36" s="16" t="s">
        <v>10</v>
      </c>
      <c r="E36" s="7">
        <v>9900073150</v>
      </c>
      <c r="F36" s="16" t="s">
        <v>42</v>
      </c>
      <c r="G36" s="65">
        <v>16.35</v>
      </c>
      <c r="H36" s="65">
        <v>16.88</v>
      </c>
      <c r="I36" s="65">
        <v>17.55</v>
      </c>
    </row>
    <row r="37" spans="1:9" s="3" customFormat="1" ht="24">
      <c r="A37" s="47" t="s">
        <v>55</v>
      </c>
      <c r="B37" s="16"/>
      <c r="C37" s="16" t="s">
        <v>7</v>
      </c>
      <c r="D37" s="16" t="s">
        <v>10</v>
      </c>
      <c r="E37" s="7">
        <v>9900073150</v>
      </c>
      <c r="F37" s="16" t="s">
        <v>44</v>
      </c>
      <c r="G37" s="65">
        <v>6</v>
      </c>
      <c r="H37" s="65">
        <v>6</v>
      </c>
      <c r="I37" s="65">
        <v>6</v>
      </c>
    </row>
    <row r="38" spans="1:9" s="3" customFormat="1" ht="17.25" customHeight="1">
      <c r="A38" s="74" t="s">
        <v>88</v>
      </c>
      <c r="B38" s="16"/>
      <c r="C38" s="13" t="s">
        <v>7</v>
      </c>
      <c r="D38" s="13" t="s">
        <v>89</v>
      </c>
      <c r="E38" s="14"/>
      <c r="F38" s="13"/>
      <c r="G38" s="72">
        <f>G39</f>
        <v>350</v>
      </c>
      <c r="H38" s="72">
        <f aca="true" t="shared" si="1" ref="H38:I40">H39</f>
        <v>0</v>
      </c>
      <c r="I38" s="72">
        <f t="shared" si="1"/>
        <v>0</v>
      </c>
    </row>
    <row r="39" spans="1:9" s="3" customFormat="1" ht="14.25" customHeight="1">
      <c r="A39" s="43" t="s">
        <v>40</v>
      </c>
      <c r="B39" s="16"/>
      <c r="C39" s="16" t="s">
        <v>7</v>
      </c>
      <c r="D39" s="16" t="s">
        <v>89</v>
      </c>
      <c r="E39" s="7">
        <v>9900000000</v>
      </c>
      <c r="F39" s="16"/>
      <c r="G39" s="20">
        <f>G40</f>
        <v>350</v>
      </c>
      <c r="H39" s="20">
        <f t="shared" si="1"/>
        <v>0</v>
      </c>
      <c r="I39" s="20">
        <f t="shared" si="1"/>
        <v>0</v>
      </c>
    </row>
    <row r="40" spans="1:9" s="3" customFormat="1" ht="24">
      <c r="A40" s="73" t="s">
        <v>90</v>
      </c>
      <c r="B40" s="16"/>
      <c r="C40" s="16" t="s">
        <v>7</v>
      </c>
      <c r="D40" s="16" t="s">
        <v>89</v>
      </c>
      <c r="E40" s="7">
        <v>9900000450</v>
      </c>
      <c r="F40" s="16"/>
      <c r="G40" s="20">
        <f>G41</f>
        <v>350</v>
      </c>
      <c r="H40" s="20">
        <f t="shared" si="1"/>
        <v>0</v>
      </c>
      <c r="I40" s="20">
        <f t="shared" si="1"/>
        <v>0</v>
      </c>
    </row>
    <row r="41" spans="1:9" s="3" customFormat="1" ht="24">
      <c r="A41" s="47" t="s">
        <v>55</v>
      </c>
      <c r="B41" s="16"/>
      <c r="C41" s="16" t="s">
        <v>7</v>
      </c>
      <c r="D41" s="16" t="s">
        <v>89</v>
      </c>
      <c r="E41" s="7">
        <v>9900000450</v>
      </c>
      <c r="F41" s="16" t="s">
        <v>46</v>
      </c>
      <c r="G41" s="20">
        <v>350</v>
      </c>
      <c r="H41" s="20">
        <v>0</v>
      </c>
      <c r="I41" s="20">
        <v>0</v>
      </c>
    </row>
    <row r="42" spans="1:9" s="46" customFormat="1" ht="19.5" customHeight="1">
      <c r="A42" s="12" t="s">
        <v>31</v>
      </c>
      <c r="B42" s="19"/>
      <c r="C42" s="13" t="s">
        <v>7</v>
      </c>
      <c r="D42" s="13" t="s">
        <v>27</v>
      </c>
      <c r="E42" s="21"/>
      <c r="F42" s="16"/>
      <c r="G42" s="67">
        <f>G43</f>
        <v>20</v>
      </c>
      <c r="H42" s="67">
        <f aca="true" t="shared" si="2" ref="H42:I44">H43</f>
        <v>20</v>
      </c>
      <c r="I42" s="67">
        <f t="shared" si="2"/>
        <v>20</v>
      </c>
    </row>
    <row r="43" spans="1:9" s="46" customFormat="1" ht="19.5" customHeight="1">
      <c r="A43" s="15" t="s">
        <v>40</v>
      </c>
      <c r="B43" s="19"/>
      <c r="C43" s="16" t="s">
        <v>7</v>
      </c>
      <c r="D43" s="16" t="s">
        <v>27</v>
      </c>
      <c r="E43" s="7">
        <v>9900000000</v>
      </c>
      <c r="F43" s="16"/>
      <c r="G43" s="65">
        <f>G44</f>
        <v>20</v>
      </c>
      <c r="H43" s="65">
        <f t="shared" si="2"/>
        <v>20</v>
      </c>
      <c r="I43" s="65">
        <f t="shared" si="2"/>
        <v>20</v>
      </c>
    </row>
    <row r="44" spans="1:9" s="3" customFormat="1" ht="19.5" customHeight="1">
      <c r="A44" s="15" t="s">
        <v>32</v>
      </c>
      <c r="B44" s="19"/>
      <c r="C44" s="16" t="s">
        <v>7</v>
      </c>
      <c r="D44" s="16" t="s">
        <v>27</v>
      </c>
      <c r="E44" s="7">
        <v>9900092720</v>
      </c>
      <c r="F44" s="16"/>
      <c r="G44" s="66">
        <f>G45</f>
        <v>20</v>
      </c>
      <c r="H44" s="66">
        <f t="shared" si="2"/>
        <v>20</v>
      </c>
      <c r="I44" s="66">
        <f t="shared" si="2"/>
        <v>20</v>
      </c>
    </row>
    <row r="45" spans="1:9" s="3" customFormat="1" ht="19.5" customHeight="1">
      <c r="A45" s="47" t="s">
        <v>45</v>
      </c>
      <c r="B45" s="19"/>
      <c r="C45" s="16" t="s">
        <v>7</v>
      </c>
      <c r="D45" s="16" t="s">
        <v>27</v>
      </c>
      <c r="E45" s="7">
        <v>9900092720</v>
      </c>
      <c r="F45" s="16" t="s">
        <v>46</v>
      </c>
      <c r="G45" s="66">
        <v>20</v>
      </c>
      <c r="H45" s="66">
        <v>20</v>
      </c>
      <c r="I45" s="66">
        <v>20</v>
      </c>
    </row>
    <row r="46" spans="1:9" s="3" customFormat="1" ht="19.5" customHeight="1">
      <c r="A46" s="17" t="s">
        <v>25</v>
      </c>
      <c r="B46" s="19"/>
      <c r="C46" s="18" t="s">
        <v>7</v>
      </c>
      <c r="D46" s="18" t="s">
        <v>26</v>
      </c>
      <c r="E46" s="14"/>
      <c r="F46" s="18"/>
      <c r="G46" s="67">
        <f>G47</f>
        <v>142.2</v>
      </c>
      <c r="H46" s="67">
        <f>H47</f>
        <v>114</v>
      </c>
      <c r="I46" s="67">
        <f>I47</f>
        <v>114</v>
      </c>
    </row>
    <row r="47" spans="1:9" s="3" customFormat="1" ht="19.5" customHeight="1">
      <c r="A47" s="15" t="s">
        <v>40</v>
      </c>
      <c r="B47" s="19"/>
      <c r="C47" s="16" t="s">
        <v>7</v>
      </c>
      <c r="D47" s="16" t="s">
        <v>26</v>
      </c>
      <c r="E47" s="7">
        <v>9900000000</v>
      </c>
      <c r="F47" s="16"/>
      <c r="G47" s="65">
        <f>G48+G51+G53</f>
        <v>142.2</v>
      </c>
      <c r="H47" s="65">
        <f>H48+H51+H53</f>
        <v>114</v>
      </c>
      <c r="I47" s="65">
        <f>I48+I51+I53</f>
        <v>114</v>
      </c>
    </row>
    <row r="48" spans="1:9" s="3" customFormat="1" ht="19.5" customHeight="1">
      <c r="A48" s="15" t="s">
        <v>33</v>
      </c>
      <c r="B48" s="19"/>
      <c r="C48" s="19" t="s">
        <v>7</v>
      </c>
      <c r="D48" s="19" t="s">
        <v>26</v>
      </c>
      <c r="E48" s="7">
        <v>9900009230</v>
      </c>
      <c r="F48" s="16"/>
      <c r="G48" s="66">
        <f>G50+G49</f>
        <v>114</v>
      </c>
      <c r="H48" s="66">
        <f>H50+H49</f>
        <v>114</v>
      </c>
      <c r="I48" s="66">
        <f>I50+I49</f>
        <v>114</v>
      </c>
    </row>
    <row r="49" spans="1:9" s="3" customFormat="1" ht="24">
      <c r="A49" s="47" t="s">
        <v>55</v>
      </c>
      <c r="B49" s="19"/>
      <c r="C49" s="19" t="s">
        <v>7</v>
      </c>
      <c r="D49" s="19" t="s">
        <v>26</v>
      </c>
      <c r="E49" s="7">
        <v>9900009230</v>
      </c>
      <c r="F49" s="16" t="s">
        <v>44</v>
      </c>
      <c r="G49" s="66">
        <v>105</v>
      </c>
      <c r="H49" s="66">
        <v>105</v>
      </c>
      <c r="I49" s="66">
        <v>105</v>
      </c>
    </row>
    <row r="50" spans="1:9" s="3" customFormat="1" ht="15.75" customHeight="1">
      <c r="A50" s="11" t="s">
        <v>45</v>
      </c>
      <c r="B50" s="18"/>
      <c r="C50" s="19" t="s">
        <v>7</v>
      </c>
      <c r="D50" s="19" t="s">
        <v>26</v>
      </c>
      <c r="E50" s="7">
        <v>9900009230</v>
      </c>
      <c r="F50" s="16" t="s">
        <v>46</v>
      </c>
      <c r="G50" s="66">
        <v>9</v>
      </c>
      <c r="H50" s="66">
        <v>9</v>
      </c>
      <c r="I50" s="66">
        <v>9</v>
      </c>
    </row>
    <row r="51" spans="1:9" s="3" customFormat="1" ht="48">
      <c r="A51" s="22" t="s">
        <v>50</v>
      </c>
      <c r="B51" s="19"/>
      <c r="C51" s="19" t="s">
        <v>7</v>
      </c>
      <c r="D51" s="19" t="s">
        <v>26</v>
      </c>
      <c r="E51" s="7">
        <v>9900024030</v>
      </c>
      <c r="F51" s="19"/>
      <c r="G51" s="66">
        <f>G52</f>
        <v>11.1</v>
      </c>
      <c r="H51" s="66">
        <f>H52</f>
        <v>0</v>
      </c>
      <c r="I51" s="66">
        <f>I52</f>
        <v>0</v>
      </c>
    </row>
    <row r="52" spans="1:9" s="3" customFormat="1" ht="18.75" customHeight="1">
      <c r="A52" s="48" t="s">
        <v>22</v>
      </c>
      <c r="B52" s="19"/>
      <c r="C52" s="19" t="s">
        <v>7</v>
      </c>
      <c r="D52" s="19" t="s">
        <v>26</v>
      </c>
      <c r="E52" s="7">
        <v>9900024030</v>
      </c>
      <c r="F52" s="19" t="s">
        <v>47</v>
      </c>
      <c r="G52" s="66">
        <v>11.1</v>
      </c>
      <c r="H52" s="66">
        <v>0</v>
      </c>
      <c r="I52" s="66">
        <v>0</v>
      </c>
    </row>
    <row r="53" spans="1:9" s="3" customFormat="1" ht="72">
      <c r="A53" s="53" t="s">
        <v>81</v>
      </c>
      <c r="B53" s="19"/>
      <c r="C53" s="19" t="s">
        <v>7</v>
      </c>
      <c r="D53" s="19" t="s">
        <v>26</v>
      </c>
      <c r="E53" s="7">
        <v>9900024040</v>
      </c>
      <c r="F53" s="19"/>
      <c r="G53" s="66">
        <f>G54</f>
        <v>17.1</v>
      </c>
      <c r="H53" s="66">
        <f>H54</f>
        <v>0</v>
      </c>
      <c r="I53" s="66">
        <f>I54</f>
        <v>0</v>
      </c>
    </row>
    <row r="54" spans="1:9" s="3" customFormat="1" ht="18.75" customHeight="1">
      <c r="A54" s="48" t="s">
        <v>22</v>
      </c>
      <c r="B54" s="19"/>
      <c r="C54" s="19" t="s">
        <v>7</v>
      </c>
      <c r="D54" s="19" t="s">
        <v>26</v>
      </c>
      <c r="E54" s="7">
        <v>9900024040</v>
      </c>
      <c r="F54" s="19" t="s">
        <v>47</v>
      </c>
      <c r="G54" s="66">
        <v>17.1</v>
      </c>
      <c r="H54" s="66">
        <v>0</v>
      </c>
      <c r="I54" s="66">
        <v>0</v>
      </c>
    </row>
    <row r="55" spans="1:9" s="3" customFormat="1" ht="24">
      <c r="A55" s="33" t="s">
        <v>52</v>
      </c>
      <c r="B55" s="16"/>
      <c r="C55" s="18" t="s">
        <v>15</v>
      </c>
      <c r="D55" s="18" t="s">
        <v>23</v>
      </c>
      <c r="E55" s="14"/>
      <c r="F55" s="13"/>
      <c r="G55" s="67">
        <f>G56</f>
        <v>305</v>
      </c>
      <c r="H55" s="67">
        <f aca="true" t="shared" si="3" ref="H55:I58">H56</f>
        <v>0</v>
      </c>
      <c r="I55" s="67">
        <f t="shared" si="3"/>
        <v>0</v>
      </c>
    </row>
    <row r="56" spans="1:9" s="3" customFormat="1" ht="24">
      <c r="A56" s="33" t="s">
        <v>53</v>
      </c>
      <c r="B56" s="16"/>
      <c r="C56" s="18" t="s">
        <v>15</v>
      </c>
      <c r="D56" s="18" t="s">
        <v>54</v>
      </c>
      <c r="E56" s="14"/>
      <c r="F56" s="13"/>
      <c r="G56" s="67">
        <f>G57</f>
        <v>305</v>
      </c>
      <c r="H56" s="67">
        <f t="shared" si="3"/>
        <v>0</v>
      </c>
      <c r="I56" s="67">
        <f t="shared" si="3"/>
        <v>0</v>
      </c>
    </row>
    <row r="57" spans="1:9" s="3" customFormat="1" ht="36">
      <c r="A57" s="38" t="s">
        <v>61</v>
      </c>
      <c r="B57" s="13"/>
      <c r="C57" s="19" t="s">
        <v>15</v>
      </c>
      <c r="D57" s="19" t="s">
        <v>54</v>
      </c>
      <c r="E57" s="7">
        <v>200000000</v>
      </c>
      <c r="F57" s="16"/>
      <c r="G57" s="66">
        <f>G58</f>
        <v>305</v>
      </c>
      <c r="H57" s="66">
        <f t="shared" si="3"/>
        <v>0</v>
      </c>
      <c r="I57" s="66">
        <f t="shared" si="3"/>
        <v>0</v>
      </c>
    </row>
    <row r="58" spans="1:9" s="3" customFormat="1" ht="24">
      <c r="A58" s="38" t="s">
        <v>78</v>
      </c>
      <c r="B58" s="13"/>
      <c r="C58" s="19" t="s">
        <v>15</v>
      </c>
      <c r="D58" s="19" t="s">
        <v>54</v>
      </c>
      <c r="E58" s="7">
        <v>200099000</v>
      </c>
      <c r="F58" s="16"/>
      <c r="G58" s="66">
        <f>G59</f>
        <v>305</v>
      </c>
      <c r="H58" s="66">
        <f t="shared" si="3"/>
        <v>0</v>
      </c>
      <c r="I58" s="66">
        <f t="shared" si="3"/>
        <v>0</v>
      </c>
    </row>
    <row r="59" spans="1:9" s="3" customFormat="1" ht="24">
      <c r="A59" s="47" t="s">
        <v>55</v>
      </c>
      <c r="B59" s="16"/>
      <c r="C59" s="19" t="s">
        <v>15</v>
      </c>
      <c r="D59" s="19" t="s">
        <v>54</v>
      </c>
      <c r="E59" s="7">
        <v>200099000</v>
      </c>
      <c r="F59" s="16" t="s">
        <v>44</v>
      </c>
      <c r="G59" s="66">
        <v>305</v>
      </c>
      <c r="H59" s="66">
        <v>0</v>
      </c>
      <c r="I59" s="66">
        <v>0</v>
      </c>
    </row>
    <row r="60" spans="1:9" s="3" customFormat="1" ht="18" customHeight="1">
      <c r="A60" s="12" t="s">
        <v>34</v>
      </c>
      <c r="B60" s="18"/>
      <c r="C60" s="18" t="s">
        <v>10</v>
      </c>
      <c r="D60" s="18" t="s">
        <v>23</v>
      </c>
      <c r="E60" s="14"/>
      <c r="F60" s="13"/>
      <c r="G60" s="67">
        <f>G61</f>
        <v>10</v>
      </c>
      <c r="H60" s="67">
        <f aca="true" t="shared" si="4" ref="H60:I63">H61</f>
        <v>0</v>
      </c>
      <c r="I60" s="67">
        <f t="shared" si="4"/>
        <v>0</v>
      </c>
    </row>
    <row r="61" spans="1:9" s="3" customFormat="1" ht="18" customHeight="1">
      <c r="A61" s="12" t="s">
        <v>35</v>
      </c>
      <c r="B61" s="19"/>
      <c r="C61" s="18" t="s">
        <v>10</v>
      </c>
      <c r="D61" s="18" t="s">
        <v>36</v>
      </c>
      <c r="E61" s="23"/>
      <c r="F61" s="16"/>
      <c r="G61" s="67">
        <f>G62</f>
        <v>10</v>
      </c>
      <c r="H61" s="67">
        <f t="shared" si="4"/>
        <v>0</v>
      </c>
      <c r="I61" s="67">
        <f t="shared" si="4"/>
        <v>0</v>
      </c>
    </row>
    <row r="62" spans="1:9" s="3" customFormat="1" ht="18" customHeight="1">
      <c r="A62" s="15" t="s">
        <v>40</v>
      </c>
      <c r="B62" s="19"/>
      <c r="C62" s="19" t="s">
        <v>10</v>
      </c>
      <c r="D62" s="19" t="s">
        <v>36</v>
      </c>
      <c r="E62" s="7">
        <v>9900000000</v>
      </c>
      <c r="F62" s="16"/>
      <c r="G62" s="66">
        <f>G63</f>
        <v>10</v>
      </c>
      <c r="H62" s="66">
        <f t="shared" si="4"/>
        <v>0</v>
      </c>
      <c r="I62" s="66">
        <f t="shared" si="4"/>
        <v>0</v>
      </c>
    </row>
    <row r="63" spans="1:9" s="3" customFormat="1" ht="24">
      <c r="A63" s="15" t="s">
        <v>49</v>
      </c>
      <c r="B63" s="19"/>
      <c r="C63" s="19" t="s">
        <v>10</v>
      </c>
      <c r="D63" s="19" t="s">
        <v>36</v>
      </c>
      <c r="E63" s="7">
        <v>9900099040</v>
      </c>
      <c r="F63" s="16"/>
      <c r="G63" s="66">
        <f>G64</f>
        <v>10</v>
      </c>
      <c r="H63" s="66">
        <f t="shared" si="4"/>
        <v>0</v>
      </c>
      <c r="I63" s="66">
        <f t="shared" si="4"/>
        <v>0</v>
      </c>
    </row>
    <row r="64" spans="1:9" s="3" customFormat="1" ht="24">
      <c r="A64" s="47" t="s">
        <v>55</v>
      </c>
      <c r="B64" s="18"/>
      <c r="C64" s="19" t="s">
        <v>10</v>
      </c>
      <c r="D64" s="19" t="s">
        <v>36</v>
      </c>
      <c r="E64" s="7">
        <v>9900099040</v>
      </c>
      <c r="F64" s="16" t="s">
        <v>44</v>
      </c>
      <c r="G64" s="66">
        <v>10</v>
      </c>
      <c r="H64" s="66">
        <v>0</v>
      </c>
      <c r="I64" s="66">
        <v>0</v>
      </c>
    </row>
    <row r="65" spans="1:9" s="3" customFormat="1" ht="17.25" customHeight="1">
      <c r="A65" s="17" t="s">
        <v>5</v>
      </c>
      <c r="B65" s="18"/>
      <c r="C65" s="18" t="s">
        <v>9</v>
      </c>
      <c r="D65" s="18" t="s">
        <v>23</v>
      </c>
      <c r="E65" s="23"/>
      <c r="F65" s="19"/>
      <c r="G65" s="67">
        <f>G72+G66</f>
        <v>29839.31</v>
      </c>
      <c r="H65" s="67">
        <f>H72+H66</f>
        <v>5544.370000000001</v>
      </c>
      <c r="I65" s="67">
        <f>I72+I66</f>
        <v>5968</v>
      </c>
    </row>
    <row r="66" spans="1:9" s="3" customFormat="1" ht="15" customHeight="1">
      <c r="A66" s="12" t="s">
        <v>37</v>
      </c>
      <c r="B66" s="19"/>
      <c r="C66" s="18" t="s">
        <v>9</v>
      </c>
      <c r="D66" s="18" t="s">
        <v>8</v>
      </c>
      <c r="E66" s="23"/>
      <c r="F66" s="19"/>
      <c r="G66" s="67">
        <f>G67</f>
        <v>840</v>
      </c>
      <c r="H66" s="67">
        <f>H67</f>
        <v>633.6</v>
      </c>
      <c r="I66" s="67">
        <f>I67</f>
        <v>842.5</v>
      </c>
    </row>
    <row r="67" spans="1:9" s="3" customFormat="1" ht="15" customHeight="1">
      <c r="A67" s="15" t="s">
        <v>40</v>
      </c>
      <c r="B67" s="19"/>
      <c r="C67" s="19" t="s">
        <v>9</v>
      </c>
      <c r="D67" s="19" t="s">
        <v>8</v>
      </c>
      <c r="E67" s="7">
        <v>9900000000</v>
      </c>
      <c r="F67" s="19"/>
      <c r="G67" s="66">
        <f>G70+G68</f>
        <v>840</v>
      </c>
      <c r="H67" s="66">
        <f>H70+H68</f>
        <v>633.6</v>
      </c>
      <c r="I67" s="66">
        <f>I70+I68</f>
        <v>842.5</v>
      </c>
    </row>
    <row r="68" spans="1:9" s="3" customFormat="1" ht="15" customHeight="1">
      <c r="A68" s="15" t="s">
        <v>59</v>
      </c>
      <c r="B68" s="19"/>
      <c r="C68" s="19" t="s">
        <v>9</v>
      </c>
      <c r="D68" s="19" t="s">
        <v>8</v>
      </c>
      <c r="E68" s="7">
        <v>9900009270</v>
      </c>
      <c r="F68" s="19"/>
      <c r="G68" s="66">
        <f>G69</f>
        <v>240</v>
      </c>
      <c r="H68" s="66">
        <f>H69</f>
        <v>233.6</v>
      </c>
      <c r="I68" s="66">
        <f>I69</f>
        <v>242.5</v>
      </c>
    </row>
    <row r="69" spans="1:9" s="3" customFormat="1" ht="27" customHeight="1">
      <c r="A69" s="47" t="s">
        <v>55</v>
      </c>
      <c r="B69" s="19"/>
      <c r="C69" s="19" t="s">
        <v>9</v>
      </c>
      <c r="D69" s="19" t="s">
        <v>8</v>
      </c>
      <c r="E69" s="7">
        <v>9900009270</v>
      </c>
      <c r="F69" s="19" t="s">
        <v>44</v>
      </c>
      <c r="G69" s="66">
        <v>240</v>
      </c>
      <c r="H69" s="66">
        <v>233.6</v>
      </c>
      <c r="I69" s="66">
        <v>242.5</v>
      </c>
    </row>
    <row r="70" spans="1:9" s="3" customFormat="1" ht="39" customHeight="1">
      <c r="A70" s="15" t="s">
        <v>56</v>
      </c>
      <c r="B70" s="19"/>
      <c r="C70" s="19" t="s">
        <v>9</v>
      </c>
      <c r="D70" s="19" t="s">
        <v>8</v>
      </c>
      <c r="E70" s="7">
        <v>9900049010</v>
      </c>
      <c r="F70" s="19"/>
      <c r="G70" s="66">
        <f>G71</f>
        <v>600</v>
      </c>
      <c r="H70" s="66">
        <f>H71</f>
        <v>400</v>
      </c>
      <c r="I70" s="66">
        <f>I71</f>
        <v>600</v>
      </c>
    </row>
    <row r="71" spans="1:9" s="3" customFormat="1" ht="17.25" customHeight="1">
      <c r="A71" s="49" t="s">
        <v>45</v>
      </c>
      <c r="B71" s="19"/>
      <c r="C71" s="19" t="s">
        <v>9</v>
      </c>
      <c r="D71" s="19" t="s">
        <v>8</v>
      </c>
      <c r="E71" s="7">
        <v>9900049010</v>
      </c>
      <c r="F71" s="19" t="s">
        <v>46</v>
      </c>
      <c r="G71" s="66">
        <v>600</v>
      </c>
      <c r="H71" s="66">
        <v>400</v>
      </c>
      <c r="I71" s="66">
        <v>600</v>
      </c>
    </row>
    <row r="72" spans="1:9" s="3" customFormat="1" ht="17.25" customHeight="1">
      <c r="A72" s="17" t="s">
        <v>19</v>
      </c>
      <c r="B72" s="19"/>
      <c r="C72" s="18" t="s">
        <v>9</v>
      </c>
      <c r="D72" s="18" t="s">
        <v>15</v>
      </c>
      <c r="E72" s="14"/>
      <c r="F72" s="18"/>
      <c r="G72" s="67">
        <f>G73+G84+G90</f>
        <v>28999.31</v>
      </c>
      <c r="H72" s="67">
        <f>H73+H84+H90</f>
        <v>4910.77</v>
      </c>
      <c r="I72" s="67">
        <f>I73+I84+I90</f>
        <v>5125.5</v>
      </c>
    </row>
    <row r="73" spans="1:9" s="3" customFormat="1" ht="24">
      <c r="A73" s="24" t="s">
        <v>68</v>
      </c>
      <c r="B73" s="61"/>
      <c r="C73" s="19" t="s">
        <v>9</v>
      </c>
      <c r="D73" s="19" t="s">
        <v>15</v>
      </c>
      <c r="E73" s="7">
        <v>100000000</v>
      </c>
      <c r="F73" s="19"/>
      <c r="G73" s="66">
        <f>G74+G76+G78+G81</f>
        <v>5212.89</v>
      </c>
      <c r="H73" s="66">
        <f>H74+H76+H78+H81</f>
        <v>0</v>
      </c>
      <c r="I73" s="66">
        <f>I74+I76+I78+I81</f>
        <v>0</v>
      </c>
    </row>
    <row r="74" spans="1:9" s="3" customFormat="1" ht="24">
      <c r="A74" s="56" t="s">
        <v>69</v>
      </c>
      <c r="B74" s="61"/>
      <c r="C74" s="45" t="s">
        <v>9</v>
      </c>
      <c r="D74" s="45" t="s">
        <v>15</v>
      </c>
      <c r="E74" s="7" t="s">
        <v>70</v>
      </c>
      <c r="F74" s="45"/>
      <c r="G74" s="63">
        <f>G75</f>
        <v>120</v>
      </c>
      <c r="H74" s="63">
        <f>H75</f>
        <v>0</v>
      </c>
      <c r="I74" s="63">
        <f>I75</f>
        <v>0</v>
      </c>
    </row>
    <row r="75" spans="1:9" s="3" customFormat="1" ht="24">
      <c r="A75" s="50" t="s">
        <v>55</v>
      </c>
      <c r="B75" s="61"/>
      <c r="C75" s="45" t="s">
        <v>9</v>
      </c>
      <c r="D75" s="45" t="s">
        <v>15</v>
      </c>
      <c r="E75" s="7" t="s">
        <v>70</v>
      </c>
      <c r="F75" s="45" t="s">
        <v>44</v>
      </c>
      <c r="G75" s="63">
        <v>120</v>
      </c>
      <c r="H75" s="63">
        <v>0</v>
      </c>
      <c r="I75" s="63">
        <v>0</v>
      </c>
    </row>
    <row r="76" spans="1:9" s="3" customFormat="1" ht="24">
      <c r="A76" s="41" t="s">
        <v>79</v>
      </c>
      <c r="B76" s="61"/>
      <c r="C76" s="16" t="s">
        <v>9</v>
      </c>
      <c r="D76" s="16" t="s">
        <v>15</v>
      </c>
      <c r="E76" s="7">
        <v>100022003</v>
      </c>
      <c r="F76" s="16"/>
      <c r="G76" s="63">
        <f>G77</f>
        <v>17.4</v>
      </c>
      <c r="H76" s="63">
        <f>H77</f>
        <v>0</v>
      </c>
      <c r="I76" s="63">
        <f>I77</f>
        <v>0</v>
      </c>
    </row>
    <row r="77" spans="1:9" s="3" customFormat="1" ht="24">
      <c r="A77" s="47" t="s">
        <v>55</v>
      </c>
      <c r="B77" s="61"/>
      <c r="C77" s="16" t="s">
        <v>9</v>
      </c>
      <c r="D77" s="16" t="s">
        <v>15</v>
      </c>
      <c r="E77" s="7">
        <v>100022003</v>
      </c>
      <c r="F77" s="16" t="s">
        <v>44</v>
      </c>
      <c r="G77" s="63">
        <v>17.4</v>
      </c>
      <c r="H77" s="63">
        <v>0</v>
      </c>
      <c r="I77" s="63">
        <v>0</v>
      </c>
    </row>
    <row r="78" spans="1:9" s="3" customFormat="1" ht="18.75" customHeight="1">
      <c r="A78" s="24" t="s">
        <v>78</v>
      </c>
      <c r="B78" s="61"/>
      <c r="C78" s="19" t="s">
        <v>9</v>
      </c>
      <c r="D78" s="19" t="s">
        <v>15</v>
      </c>
      <c r="E78" s="7">
        <v>100099000</v>
      </c>
      <c r="F78" s="19"/>
      <c r="G78" s="66">
        <f>G79+G80</f>
        <v>2045.19</v>
      </c>
      <c r="H78" s="66">
        <f>H79+H80</f>
        <v>0</v>
      </c>
      <c r="I78" s="66">
        <f>I79+I80</f>
        <v>0</v>
      </c>
    </row>
    <row r="79" spans="1:9" s="3" customFormat="1" ht="48">
      <c r="A79" s="47" t="s">
        <v>41</v>
      </c>
      <c r="B79" s="61"/>
      <c r="C79" s="19" t="s">
        <v>9</v>
      </c>
      <c r="D79" s="19" t="s">
        <v>15</v>
      </c>
      <c r="E79" s="7">
        <v>100099000</v>
      </c>
      <c r="F79" s="19" t="s">
        <v>42</v>
      </c>
      <c r="G79" s="66">
        <v>96.87</v>
      </c>
      <c r="H79" s="66">
        <v>0</v>
      </c>
      <c r="I79" s="66">
        <v>0</v>
      </c>
    </row>
    <row r="80" spans="1:9" s="3" customFormat="1" ht="24">
      <c r="A80" s="47" t="s">
        <v>55</v>
      </c>
      <c r="B80" s="61"/>
      <c r="C80" s="19" t="s">
        <v>9</v>
      </c>
      <c r="D80" s="19" t="s">
        <v>15</v>
      </c>
      <c r="E80" s="7">
        <v>100099000</v>
      </c>
      <c r="F80" s="19" t="s">
        <v>44</v>
      </c>
      <c r="G80" s="75">
        <v>1948.32</v>
      </c>
      <c r="H80" s="66">
        <v>0</v>
      </c>
      <c r="I80" s="66">
        <v>0</v>
      </c>
    </row>
    <row r="81" spans="1:9" s="3" customFormat="1" ht="24">
      <c r="A81" s="68" t="s">
        <v>86</v>
      </c>
      <c r="B81" s="61"/>
      <c r="C81" s="19" t="s">
        <v>9</v>
      </c>
      <c r="D81" s="19" t="s">
        <v>15</v>
      </c>
      <c r="E81" s="7" t="s">
        <v>84</v>
      </c>
      <c r="F81" s="19"/>
      <c r="G81" s="66">
        <f aca="true" t="shared" si="5" ref="G81:I82">G82</f>
        <v>3030.3</v>
      </c>
      <c r="H81" s="66">
        <f t="shared" si="5"/>
        <v>0</v>
      </c>
      <c r="I81" s="66">
        <f t="shared" si="5"/>
        <v>0</v>
      </c>
    </row>
    <row r="82" spans="1:9" s="3" customFormat="1" ht="48">
      <c r="A82" s="69" t="s">
        <v>87</v>
      </c>
      <c r="B82" s="61"/>
      <c r="C82" s="19" t="s">
        <v>9</v>
      </c>
      <c r="D82" s="19" t="s">
        <v>15</v>
      </c>
      <c r="E82" s="7" t="s">
        <v>85</v>
      </c>
      <c r="F82" s="19"/>
      <c r="G82" s="66">
        <f>G83</f>
        <v>3030.3</v>
      </c>
      <c r="H82" s="66">
        <f t="shared" si="5"/>
        <v>0</v>
      </c>
      <c r="I82" s="66">
        <f t="shared" si="5"/>
        <v>0</v>
      </c>
    </row>
    <row r="83" spans="1:9" s="3" customFormat="1" ht="24">
      <c r="A83" s="50" t="s">
        <v>55</v>
      </c>
      <c r="B83" s="61"/>
      <c r="C83" s="19" t="s">
        <v>9</v>
      </c>
      <c r="D83" s="19" t="s">
        <v>15</v>
      </c>
      <c r="E83" s="7" t="s">
        <v>85</v>
      </c>
      <c r="F83" s="19" t="s">
        <v>44</v>
      </c>
      <c r="G83" s="66">
        <v>3030.3</v>
      </c>
      <c r="H83" s="66">
        <v>0</v>
      </c>
      <c r="I83" s="66">
        <v>0</v>
      </c>
    </row>
    <row r="84" spans="1:9" s="3" customFormat="1" ht="36">
      <c r="A84" s="41" t="s">
        <v>92</v>
      </c>
      <c r="B84" s="61"/>
      <c r="C84" s="19" t="s">
        <v>9</v>
      </c>
      <c r="D84" s="19" t="s">
        <v>15</v>
      </c>
      <c r="E84" s="7">
        <v>300000000</v>
      </c>
      <c r="F84" s="19"/>
      <c r="G84" s="66">
        <f>G85</f>
        <v>23786.420000000002</v>
      </c>
      <c r="H84" s="66">
        <f>H85</f>
        <v>3584.4</v>
      </c>
      <c r="I84" s="66">
        <f>I85</f>
        <v>3680.03</v>
      </c>
    </row>
    <row r="85" spans="1:9" s="3" customFormat="1" ht="23.25" customHeight="1">
      <c r="A85" s="56" t="s">
        <v>77</v>
      </c>
      <c r="B85" s="61"/>
      <c r="C85" s="19" t="s">
        <v>9</v>
      </c>
      <c r="D85" s="19" t="s">
        <v>15</v>
      </c>
      <c r="E85" s="42" t="s">
        <v>76</v>
      </c>
      <c r="F85" s="19"/>
      <c r="G85" s="66">
        <f>G88+G86</f>
        <v>23786.420000000002</v>
      </c>
      <c r="H85" s="66">
        <f>H88</f>
        <v>3584.4</v>
      </c>
      <c r="I85" s="66">
        <f>I88</f>
        <v>3680.03</v>
      </c>
    </row>
    <row r="86" spans="1:9" s="3" customFormat="1" ht="23.25" customHeight="1">
      <c r="A86" s="41" t="s">
        <v>80</v>
      </c>
      <c r="B86" s="61"/>
      <c r="C86" s="19" t="s">
        <v>9</v>
      </c>
      <c r="D86" s="19" t="s">
        <v>15</v>
      </c>
      <c r="E86" s="7" t="s">
        <v>91</v>
      </c>
      <c r="F86" s="19"/>
      <c r="G86" s="66">
        <f>G87</f>
        <v>20202.02</v>
      </c>
      <c r="H86" s="66">
        <f>H87</f>
        <v>0</v>
      </c>
      <c r="I86" s="66">
        <f>I87</f>
        <v>0</v>
      </c>
    </row>
    <row r="87" spans="1:9" s="3" customFormat="1" ht="23.25" customHeight="1">
      <c r="A87" s="47" t="s">
        <v>55</v>
      </c>
      <c r="B87" s="61"/>
      <c r="C87" s="19" t="s">
        <v>9</v>
      </c>
      <c r="D87" s="19" t="s">
        <v>15</v>
      </c>
      <c r="E87" s="7" t="s">
        <v>91</v>
      </c>
      <c r="F87" s="19" t="s">
        <v>44</v>
      </c>
      <c r="G87" s="66">
        <f>'Приложение 1 '!F86</f>
        <v>20202.02</v>
      </c>
      <c r="H87" s="66">
        <f>'Приложение 1 '!G86</f>
        <v>0</v>
      </c>
      <c r="I87" s="66">
        <f>'Приложение 1 '!H86</f>
        <v>0</v>
      </c>
    </row>
    <row r="88" spans="1:9" s="3" customFormat="1" ht="24">
      <c r="A88" s="56" t="s">
        <v>62</v>
      </c>
      <c r="B88" s="61"/>
      <c r="C88" s="19" t="s">
        <v>9</v>
      </c>
      <c r="D88" s="19" t="s">
        <v>15</v>
      </c>
      <c r="E88" s="42" t="s">
        <v>71</v>
      </c>
      <c r="F88" s="19"/>
      <c r="G88" s="66">
        <f>G89</f>
        <v>3584.4</v>
      </c>
      <c r="H88" s="66">
        <f>H89</f>
        <v>3584.4</v>
      </c>
      <c r="I88" s="66">
        <f>I89</f>
        <v>3680.03</v>
      </c>
    </row>
    <row r="89" spans="1:9" s="3" customFormat="1" ht="24">
      <c r="A89" s="47" t="s">
        <v>55</v>
      </c>
      <c r="B89" s="61"/>
      <c r="C89" s="19" t="s">
        <v>9</v>
      </c>
      <c r="D89" s="19" t="s">
        <v>15</v>
      </c>
      <c r="E89" s="42" t="s">
        <v>71</v>
      </c>
      <c r="F89" s="19" t="s">
        <v>44</v>
      </c>
      <c r="G89" s="66">
        <v>3584.4</v>
      </c>
      <c r="H89" s="66">
        <v>3584.4</v>
      </c>
      <c r="I89" s="66">
        <v>3680.03</v>
      </c>
    </row>
    <row r="90" spans="1:9" s="3" customFormat="1" ht="14.25" customHeight="1">
      <c r="A90" s="43" t="s">
        <v>40</v>
      </c>
      <c r="B90" s="19"/>
      <c r="C90" s="19" t="s">
        <v>9</v>
      </c>
      <c r="D90" s="19" t="s">
        <v>15</v>
      </c>
      <c r="E90" s="7">
        <v>9900000000</v>
      </c>
      <c r="F90" s="19"/>
      <c r="G90" s="66">
        <f>G92+G94+G96</f>
        <v>0</v>
      </c>
      <c r="H90" s="66">
        <f>H92+H94+H96</f>
        <v>1326.37</v>
      </c>
      <c r="I90" s="66">
        <f>I92+I94+I96</f>
        <v>1445.47</v>
      </c>
    </row>
    <row r="91" spans="1:9" s="3" customFormat="1" ht="14.25" customHeight="1">
      <c r="A91" s="38" t="s">
        <v>63</v>
      </c>
      <c r="B91" s="19"/>
      <c r="C91" s="19" t="s">
        <v>9</v>
      </c>
      <c r="D91" s="19" t="s">
        <v>15</v>
      </c>
      <c r="E91" s="7">
        <v>9900060010</v>
      </c>
      <c r="F91" s="19"/>
      <c r="G91" s="66">
        <f>G92</f>
        <v>0</v>
      </c>
      <c r="H91" s="66">
        <f>H92</f>
        <v>470</v>
      </c>
      <c r="I91" s="66">
        <f>I92</f>
        <v>500</v>
      </c>
    </row>
    <row r="92" spans="1:9" s="3" customFormat="1" ht="24">
      <c r="A92" s="47" t="s">
        <v>64</v>
      </c>
      <c r="B92" s="19"/>
      <c r="C92" s="19" t="s">
        <v>9</v>
      </c>
      <c r="D92" s="19" t="s">
        <v>15</v>
      </c>
      <c r="E92" s="7">
        <v>9900060010</v>
      </c>
      <c r="F92" s="19" t="s">
        <v>44</v>
      </c>
      <c r="G92" s="66">
        <v>0</v>
      </c>
      <c r="H92" s="66">
        <v>470</v>
      </c>
      <c r="I92" s="66">
        <v>500</v>
      </c>
    </row>
    <row r="93" spans="1:9" s="3" customFormat="1" ht="12.75" customHeight="1">
      <c r="A93" s="44" t="s">
        <v>65</v>
      </c>
      <c r="B93" s="19"/>
      <c r="C93" s="19" t="s">
        <v>9</v>
      </c>
      <c r="D93" s="19" t="s">
        <v>15</v>
      </c>
      <c r="E93" s="7">
        <v>9900060020</v>
      </c>
      <c r="F93" s="19"/>
      <c r="G93" s="66">
        <f>G94</f>
        <v>0</v>
      </c>
      <c r="H93" s="66">
        <f>H94</f>
        <v>456.37</v>
      </c>
      <c r="I93" s="66">
        <f>I94</f>
        <v>495.47</v>
      </c>
    </row>
    <row r="94" spans="1:9" s="3" customFormat="1" ht="24">
      <c r="A94" s="47" t="s">
        <v>64</v>
      </c>
      <c r="B94" s="19"/>
      <c r="C94" s="19" t="s">
        <v>9</v>
      </c>
      <c r="D94" s="19" t="s">
        <v>15</v>
      </c>
      <c r="E94" s="7">
        <v>9900060020</v>
      </c>
      <c r="F94" s="19" t="s">
        <v>44</v>
      </c>
      <c r="G94" s="66">
        <v>0</v>
      </c>
      <c r="H94" s="66">
        <v>456.37</v>
      </c>
      <c r="I94" s="66">
        <v>495.47</v>
      </c>
    </row>
    <row r="95" spans="1:9" s="3" customFormat="1" ht="12.75">
      <c r="A95" s="38" t="s">
        <v>66</v>
      </c>
      <c r="B95" s="19"/>
      <c r="C95" s="25" t="s">
        <v>9</v>
      </c>
      <c r="D95" s="25" t="s">
        <v>15</v>
      </c>
      <c r="E95" s="7">
        <v>9900060050</v>
      </c>
      <c r="F95" s="25"/>
      <c r="G95" s="66">
        <f>G96</f>
        <v>0</v>
      </c>
      <c r="H95" s="66">
        <f>H96</f>
        <v>400</v>
      </c>
      <c r="I95" s="66">
        <f>I96</f>
        <v>450</v>
      </c>
    </row>
    <row r="96" spans="1:9" s="3" customFormat="1" ht="24">
      <c r="A96" s="47" t="s">
        <v>64</v>
      </c>
      <c r="B96" s="19"/>
      <c r="C96" s="25" t="s">
        <v>9</v>
      </c>
      <c r="D96" s="25" t="s">
        <v>15</v>
      </c>
      <c r="E96" s="7">
        <v>9900060050</v>
      </c>
      <c r="F96" s="19" t="s">
        <v>44</v>
      </c>
      <c r="G96" s="66">
        <v>0</v>
      </c>
      <c r="H96" s="66">
        <v>400</v>
      </c>
      <c r="I96" s="66">
        <v>450</v>
      </c>
    </row>
    <row r="97" spans="1:9" s="3" customFormat="1" ht="12.75">
      <c r="A97" s="27" t="s">
        <v>6</v>
      </c>
      <c r="B97" s="61"/>
      <c r="C97" s="26" t="s">
        <v>14</v>
      </c>
      <c r="D97" s="26" t="s">
        <v>23</v>
      </c>
      <c r="E97" s="28"/>
      <c r="F97" s="29"/>
      <c r="G97" s="30">
        <f>G98</f>
        <v>663.79</v>
      </c>
      <c r="H97" s="30">
        <f aca="true" t="shared" si="6" ref="H97:I100">H98</f>
        <v>670.42</v>
      </c>
      <c r="I97" s="30">
        <f t="shared" si="6"/>
        <v>677.12</v>
      </c>
    </row>
    <row r="98" spans="1:9" ht="18.75" customHeight="1">
      <c r="A98" s="27" t="s">
        <v>16</v>
      </c>
      <c r="B98" s="37"/>
      <c r="C98" s="31">
        <v>10</v>
      </c>
      <c r="D98" s="31" t="s">
        <v>7</v>
      </c>
      <c r="E98" s="32"/>
      <c r="F98" s="31"/>
      <c r="G98" s="30">
        <f>G99</f>
        <v>663.79</v>
      </c>
      <c r="H98" s="30">
        <f t="shared" si="6"/>
        <v>670.42</v>
      </c>
      <c r="I98" s="30">
        <f t="shared" si="6"/>
        <v>677.12</v>
      </c>
    </row>
    <row r="99" spans="1:9" ht="16.5" customHeight="1">
      <c r="A99" s="15" t="s">
        <v>40</v>
      </c>
      <c r="B99" s="37"/>
      <c r="C99" s="9">
        <v>10</v>
      </c>
      <c r="D99" s="9" t="s">
        <v>7</v>
      </c>
      <c r="E99" s="7">
        <v>9900000000</v>
      </c>
      <c r="F99" s="9"/>
      <c r="G99" s="10">
        <f>G100</f>
        <v>663.79</v>
      </c>
      <c r="H99" s="10">
        <f t="shared" si="6"/>
        <v>670.42</v>
      </c>
      <c r="I99" s="10">
        <f t="shared" si="6"/>
        <v>677.12</v>
      </c>
    </row>
    <row r="100" spans="1:9" ht="36">
      <c r="A100" s="8" t="s">
        <v>72</v>
      </c>
      <c r="B100" s="37"/>
      <c r="C100" s="9" t="s">
        <v>14</v>
      </c>
      <c r="D100" s="9" t="s">
        <v>7</v>
      </c>
      <c r="E100" s="34">
        <v>9900010490</v>
      </c>
      <c r="F100" s="9"/>
      <c r="G100" s="10">
        <f>G101</f>
        <v>663.79</v>
      </c>
      <c r="H100" s="10">
        <f t="shared" si="6"/>
        <v>670.42</v>
      </c>
      <c r="I100" s="10">
        <f t="shared" si="6"/>
        <v>677.12</v>
      </c>
    </row>
    <row r="101" spans="1:9" ht="12.75">
      <c r="A101" s="47" t="s">
        <v>48</v>
      </c>
      <c r="B101" s="37"/>
      <c r="C101" s="9" t="s">
        <v>14</v>
      </c>
      <c r="D101" s="9" t="s">
        <v>7</v>
      </c>
      <c r="E101" s="34">
        <v>9900010490</v>
      </c>
      <c r="F101" s="9">
        <v>300</v>
      </c>
      <c r="G101" s="10">
        <v>663.79</v>
      </c>
      <c r="H101" s="10">
        <v>670.42</v>
      </c>
      <c r="I101" s="10">
        <v>677.12</v>
      </c>
    </row>
    <row r="102" spans="1:9" ht="12.75">
      <c r="A102" s="51" t="s">
        <v>38</v>
      </c>
      <c r="B102" s="19"/>
      <c r="C102" s="35">
        <v>99</v>
      </c>
      <c r="D102" s="36" t="s">
        <v>23</v>
      </c>
      <c r="E102" s="35"/>
      <c r="F102" s="35"/>
      <c r="G102" s="70">
        <f aca="true" t="shared" si="7" ref="G102:I103">G103</f>
        <v>0</v>
      </c>
      <c r="H102" s="70">
        <f t="shared" si="7"/>
        <v>250</v>
      </c>
      <c r="I102" s="70">
        <f t="shared" si="7"/>
        <v>552</v>
      </c>
    </row>
    <row r="103" spans="1:9" ht="12.75">
      <c r="A103" s="27" t="s">
        <v>38</v>
      </c>
      <c r="B103" s="19"/>
      <c r="C103" s="35">
        <v>99</v>
      </c>
      <c r="D103" s="35">
        <v>99</v>
      </c>
      <c r="E103" s="35"/>
      <c r="F103" s="35"/>
      <c r="G103" s="71">
        <f t="shared" si="7"/>
        <v>0</v>
      </c>
      <c r="H103" s="71">
        <f t="shared" si="7"/>
        <v>250</v>
      </c>
      <c r="I103" s="71">
        <f t="shared" si="7"/>
        <v>552</v>
      </c>
    </row>
    <row r="104" spans="1:10" ht="12.75">
      <c r="A104" s="52" t="s">
        <v>38</v>
      </c>
      <c r="B104" s="19"/>
      <c r="C104" s="37">
        <v>99</v>
      </c>
      <c r="D104" s="37">
        <v>99</v>
      </c>
      <c r="E104" s="7">
        <v>9900099990</v>
      </c>
      <c r="F104" s="37">
        <v>800</v>
      </c>
      <c r="G104" s="63">
        <v>0</v>
      </c>
      <c r="H104" s="63">
        <v>250</v>
      </c>
      <c r="I104" s="63">
        <v>552</v>
      </c>
      <c r="J104" t="s">
        <v>57</v>
      </c>
    </row>
  </sheetData>
  <sheetProtection/>
  <mergeCells count="14">
    <mergeCell ref="G17:I17"/>
    <mergeCell ref="A8:I8"/>
    <mergeCell ref="A9:I9"/>
    <mergeCell ref="A10:I10"/>
    <mergeCell ref="A11:I11"/>
    <mergeCell ref="A12:I12"/>
    <mergeCell ref="A14:I14"/>
    <mergeCell ref="E16:G16"/>
    <mergeCell ref="B5:I5"/>
    <mergeCell ref="B6:I6"/>
    <mergeCell ref="B1:I1"/>
    <mergeCell ref="B2:I2"/>
    <mergeCell ref="B3:I3"/>
    <mergeCell ref="B4:I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Терентьева-ТН</cp:lastModifiedBy>
  <cp:lastPrinted>2020-01-21T11:48:44Z</cp:lastPrinted>
  <dcterms:created xsi:type="dcterms:W3CDTF">2006-11-08T12:26:38Z</dcterms:created>
  <dcterms:modified xsi:type="dcterms:W3CDTF">2020-01-21T11:51:31Z</dcterms:modified>
  <cp:category/>
  <cp:version/>
  <cp:contentType/>
  <cp:contentStatus/>
</cp:coreProperties>
</file>