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Бюджет!$A$10</definedName>
    <definedName name="FIO" localSheetId="0">Бюджет!$F$10</definedName>
    <definedName name="LAST_CELL" localSheetId="0">Бюджет!$J$52</definedName>
    <definedName name="SIGN" localSheetId="0">Бюджет!$A$10:$H$11</definedName>
  </definedNames>
  <calcPr calcId="124519"/>
</workbook>
</file>

<file path=xl/calcChain.xml><?xml version="1.0" encoding="utf-8"?>
<calcChain xmlns="http://schemas.openxmlformats.org/spreadsheetml/2006/main">
  <c r="D15" i="1"/>
  <c r="E15" s="1"/>
  <c r="E23"/>
  <c r="E21"/>
  <c r="C5"/>
  <c r="C44"/>
  <c r="C42"/>
  <c r="C38"/>
  <c r="C34"/>
  <c r="C31"/>
  <c r="C25"/>
  <c r="C20"/>
  <c r="C15"/>
  <c r="C13"/>
  <c r="C11"/>
  <c r="D44"/>
  <c r="D42"/>
  <c r="D38"/>
  <c r="E38" s="1"/>
  <c r="D34"/>
  <c r="D31"/>
  <c r="E31" s="1"/>
  <c r="D25"/>
  <c r="D20"/>
  <c r="E20" s="1"/>
  <c r="D13"/>
  <c r="E13" s="1"/>
  <c r="D11"/>
  <c r="D5"/>
  <c r="E6"/>
  <c r="E7"/>
  <c r="E8"/>
  <c r="E10"/>
  <c r="E11"/>
  <c r="E12"/>
  <c r="E14"/>
  <c r="E17"/>
  <c r="E18"/>
  <c r="E19"/>
  <c r="E22"/>
  <c r="E24"/>
  <c r="E25"/>
  <c r="E26"/>
  <c r="E27"/>
  <c r="E28"/>
  <c r="E29"/>
  <c r="E30"/>
  <c r="E32"/>
  <c r="E33"/>
  <c r="E34"/>
  <c r="E35"/>
  <c r="E36"/>
  <c r="E37"/>
  <c r="E39"/>
  <c r="E40"/>
  <c r="E41"/>
  <c r="E45"/>
  <c r="E46"/>
  <c r="C47" l="1"/>
  <c r="D47"/>
  <c r="E5"/>
  <c r="E44"/>
  <c r="E47" l="1"/>
</calcChain>
</file>

<file path=xl/sharedStrings.xml><?xml version="1.0" encoding="utf-8"?>
<sst xmlns="http://schemas.openxmlformats.org/spreadsheetml/2006/main" count="92" uniqueCount="92">
  <si>
    <t>руб.</t>
  </si>
  <si>
    <t>01 00</t>
  </si>
  <si>
    <t>ОБЩЕГОСУДАРСТВЕННЫЕ ВОПРОСЫ</t>
  </si>
  <si>
    <t>01 03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</si>
  <si>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</si>
  <si>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</si>
  <si>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</si>
  <si>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</si>
  <si>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</si>
  <si>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01 13</t>
  </si>
  <si>
    <t>Другие общегосударственные вопросы</t>
  </si>
  <si>
    <t>02 00</t>
  </si>
  <si>
    <t>НАЦИОНАЛЬНАЯ ОБОРОНА</t>
  </si>
  <si>
    <t>02 03</t>
  </si>
  <si>
    <t>Мобилизационная и вневойсковая подготовка</t>
  </si>
  <si>
    <t>03 00</t>
  </si>
  <si>
    <t>НАЦИОНАЛЬНАЯ БЕЗОПАСНОСТЬ И ПРАВООХРАНИТЕЛЬНАЯ ДЕЯТЕЛЬНОСТЬ</t>
  </si>
  <si>
    <t>03 09</t>
  </si>
  <si>
    <t>Защита населения и территории от чрезвычайных ситуаций природного и техногенного характера, гражданская оборона</t>
  </si>
  <si>
    <t>04 00</t>
  </si>
  <si>
    <t>НАЦИОНАЛЬНАЯ ЭКОНОМИКА</t>
  </si>
  <si>
    <t>04 08</t>
  </si>
  <si>
    <t>Транспорт</t>
  </si>
  <si>
    <t>04 09</t>
  </si>
  <si>
    <t>Дорожное хозяйство (дорожные фонды)</t>
  </si>
  <si>
    <t>04 12</t>
  </si>
  <si>
    <t>Другие вопросы в области национальной экономики</t>
  </si>
  <si>
    <t>05 00</t>
  </si>
  <si>
    <t>ЖИЛИЩНО-КОММУНАЛЬНОЕ ХОЗЯЙСТВО</t>
  </si>
  <si>
    <t>05 01</t>
  </si>
  <si>
    <t>Жилищное хозяйство</t>
  </si>
  <si>
    <t>05 02</t>
  </si>
  <si>
    <t>Коммунальное хозяйство</t>
  </si>
  <si>
    <t>05 03</t>
  </si>
  <si>
    <t>Благоустройство</t>
  </si>
  <si>
    <t>05 05</t>
  </si>
  <si>
    <t>Другие вопросы в области жилищно-коммунального хозяйства</t>
  </si>
  <si>
    <t>07 00</t>
  </si>
  <si>
    <t>ОБРАЗОВАНИЕ</t>
  </si>
  <si>
    <t>07 01</t>
  </si>
  <si>
    <t>Дошкольное образование</t>
  </si>
  <si>
    <t>07 02</t>
  </si>
  <si>
    <t>Общее образование</t>
  </si>
  <si>
    <t>07 03</t>
  </si>
  <si>
    <t>Дополнительное образование детей</t>
  </si>
  <si>
    <t>07 07</t>
  </si>
  <si>
    <t>Молодежная политика</t>
  </si>
  <si>
    <t>07 09</t>
  </si>
  <si>
    <t>Другие вопросы в области образования</t>
  </si>
  <si>
    <t>08 00</t>
  </si>
  <si>
    <t>КУЛЬТУРА, КИНЕМАТОГРАФИЯ</t>
  </si>
  <si>
    <t>08 01</t>
  </si>
  <si>
    <t>Культура</t>
  </si>
  <si>
    <t>08 04</t>
  </si>
  <si>
    <t>Другие вопросы в области культуры, кинематографии</t>
  </si>
  <si>
    <t>10 00</t>
  </si>
  <si>
    <t>СОЦИАЛЬНАЯ ПОЛИТИКА</t>
  </si>
  <si>
    <t>10 01</t>
  </si>
  <si>
    <t>Пенсионное обеспечение</t>
  </si>
  <si>
    <t>10 03</t>
  </si>
  <si>
    <t>Социальное обеспечение населения</t>
  </si>
  <si>
    <t>10 04</t>
  </si>
  <si>
    <t>Охрана семьи и детства</t>
  </si>
  <si>
    <t>11 00</t>
  </si>
  <si>
    <t>ФИЗИЧЕСКАЯ КУЛЬТУРА И СПОРТ</t>
  </si>
  <si>
    <t>11 01</t>
  </si>
  <si>
    <t>Физическая культура</t>
  </si>
  <si>
    <t>11 02</t>
  </si>
  <si>
    <t>Массовый спорт</t>
  </si>
  <si>
    <t>11 05</t>
  </si>
  <si>
    <t>Другие вопросы в области физической культуры и спорта</t>
  </si>
  <si>
    <t>13 00</t>
  </si>
  <si>
    <t>ОБСЛУЖИВАНИЕ ГОСУДАРСТВЕННОГО И МУНИЦИПАЛЬНОГО ДОЛГА</t>
  </si>
  <si>
    <t>13 01</t>
  </si>
  <si>
    <t>Обслуживание государственного внутреннего и муниципального долга</t>
  </si>
  <si>
    <t>14 00</t>
  </si>
  <si>
    <t>МЕЖБЮДЖЕТНЫЕ ТРАНСФЕРТЫ ОБЩЕГО ХАРАКТЕРА БЮДЖЕТАМ СУБЪЕКТОВ РОССИЙСКОЙ ФЕДЕРАЦИИ И МУНИЦИПАЛЬНЫХ ОБРАЗОВАНИЙ</t>
  </si>
  <si>
    <t>14 01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</si>
  <si>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</si>
  <si>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</si>
  <si>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Итого</t>
  </si>
  <si>
    <t>Раздел, подраздел</t>
  </si>
  <si>
    <t>Наименование</t>
  </si>
  <si>
    <t>Обеспечение проведения выборов и референдумов</t>
  </si>
  <si>
    <t>01 07</t>
  </si>
  <si>
    <t>Исполнено на 01.10.2019 года</t>
  </si>
  <si>
    <t>Аналитические данные о расходах бюджета МО МР "Ижемский" на 01.10.2020 года по разделам и подразделам классификации расходов в сравнении с соответствующим периодом 2019 года</t>
  </si>
  <si>
    <t>Исполнено на 01.10.2020 года</t>
  </si>
  <si>
    <t>факт на 01.10.2020 к факту 01.10.2019, %</t>
  </si>
  <si>
    <t>04 05</t>
  </si>
  <si>
    <t>Сельское хозяйство и рыболовство</t>
  </si>
  <si>
    <t>14 03</t>
  </si>
</sst>
</file>

<file path=xl/styles.xml><?xml version="1.0" encoding="utf-8"?>
<styleSheet xmlns="http://schemas.openxmlformats.org/spreadsheetml/2006/main">
  <numFmts count="1">
    <numFmt numFmtId="164" formatCode="0.0%"/>
  </numFmts>
  <fonts count="7">
    <font>
      <sz val="10"/>
      <name val="Arial"/>
    </font>
    <font>
      <sz val="8.5"/>
      <name val="MS Sans Serif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name val="Arial Cyr"/>
    </font>
    <font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</borders>
  <cellStyleXfs count="2">
    <xf numFmtId="0" fontId="0" fillId="0" borderId="0"/>
    <xf numFmtId="4" fontId="5" fillId="0" borderId="2">
      <alignment horizontal="right" vertical="top" shrinkToFit="1"/>
    </xf>
  </cellStyleXfs>
  <cellXfs count="24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0" fontId="0" fillId="0" borderId="0" xfId="0" applyFont="1" applyBorder="1" applyAlignment="1" applyProtection="1">
      <alignment vertical="top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left"/>
    </xf>
    <xf numFmtId="4" fontId="2" fillId="0" borderId="1" xfId="0" applyNumberFormat="1" applyFont="1" applyBorder="1" applyAlignment="1" applyProtection="1">
      <alignment horizontal="right"/>
    </xf>
    <xf numFmtId="164" fontId="3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1" fillId="0" borderId="0" xfId="0" applyFont="1" applyBorder="1" applyAlignment="1" applyProtection="1">
      <alignment horizontal="right" wrapText="1"/>
    </xf>
    <xf numFmtId="4" fontId="0" fillId="0" borderId="0" xfId="0" applyNumberFormat="1"/>
    <xf numFmtId="4" fontId="4" fillId="0" borderId="1" xfId="0" applyNumberFormat="1" applyFont="1" applyBorder="1" applyAlignment="1" applyProtection="1">
      <alignment horizontal="right" vertical="center" wrapText="1"/>
    </xf>
    <xf numFmtId="10" fontId="2" fillId="0" borderId="1" xfId="0" applyNumberFormat="1" applyFont="1" applyBorder="1" applyAlignment="1">
      <alignment horizontal="right" vertical="center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center" vertical="center" wrapText="1"/>
    </xf>
    <xf numFmtId="4" fontId="6" fillId="0" borderId="1" xfId="1" applyNumberFormat="1" applyFont="1" applyBorder="1" applyAlignment="1" applyProtection="1">
      <alignment horizontal="right" vertical="center" shrinkToFit="1"/>
    </xf>
    <xf numFmtId="10" fontId="3" fillId="0" borderId="1" xfId="0" applyNumberFormat="1" applyFont="1" applyBorder="1" applyAlignment="1">
      <alignment horizontal="right" vertical="center"/>
    </xf>
  </cellXfs>
  <cellStyles count="2">
    <cellStyle name="ex68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48"/>
  <sheetViews>
    <sheetView showGridLines="0" tabSelected="1" workbookViewId="0">
      <selection activeCell="D38" sqref="D38"/>
    </sheetView>
  </sheetViews>
  <sheetFormatPr defaultRowHeight="12.75" customHeight="1" outlineLevelRow="1"/>
  <cols>
    <col min="1" max="1" width="12.28515625" customWidth="1"/>
    <col min="2" max="2" width="49.85546875" customWidth="1"/>
    <col min="3" max="3" width="20.140625" customWidth="1"/>
    <col min="4" max="4" width="19.28515625" customWidth="1"/>
    <col min="5" max="5" width="19.85546875" customWidth="1"/>
    <col min="6" max="6" width="9.140625" customWidth="1"/>
    <col min="7" max="7" width="13.140625" customWidth="1"/>
    <col min="8" max="10" width="9.140625" customWidth="1"/>
  </cols>
  <sheetData>
    <row r="1" spans="1:10" ht="39" customHeight="1">
      <c r="A1" s="21" t="s">
        <v>86</v>
      </c>
      <c r="B1" s="21"/>
      <c r="C1" s="21"/>
      <c r="D1" s="21"/>
      <c r="E1" s="21"/>
      <c r="F1" s="3"/>
      <c r="G1" s="3"/>
    </row>
    <row r="2" spans="1:10">
      <c r="A2" s="19"/>
      <c r="B2" s="20"/>
      <c r="C2" s="20"/>
      <c r="D2" s="20"/>
      <c r="E2" s="20"/>
      <c r="F2" s="20"/>
      <c r="G2" s="20"/>
    </row>
    <row r="3" spans="1:10">
      <c r="B3" s="2"/>
      <c r="C3" s="2"/>
      <c r="D3" s="2"/>
      <c r="E3" s="15" t="s">
        <v>0</v>
      </c>
      <c r="F3" s="2"/>
      <c r="G3" s="2"/>
      <c r="H3" s="2"/>
      <c r="I3" s="1"/>
      <c r="J3" s="1"/>
    </row>
    <row r="4" spans="1:10" ht="60">
      <c r="A4" s="4" t="s">
        <v>81</v>
      </c>
      <c r="B4" s="4" t="s">
        <v>82</v>
      </c>
      <c r="C4" s="4" t="s">
        <v>85</v>
      </c>
      <c r="D4" s="4" t="s">
        <v>87</v>
      </c>
      <c r="E4" s="4" t="s">
        <v>88</v>
      </c>
    </row>
    <row r="5" spans="1:10" ht="15">
      <c r="A5" s="4" t="s">
        <v>1</v>
      </c>
      <c r="B5" s="5" t="s">
        <v>2</v>
      </c>
      <c r="C5" s="6">
        <f>SUM(C6:C10)</f>
        <v>51955436.18</v>
      </c>
      <c r="D5" s="6">
        <f>SUM(D6:D10)</f>
        <v>57201503.06000001</v>
      </c>
      <c r="E5" s="14">
        <f>D5/C5</f>
        <v>1.1009724345653642</v>
      </c>
    </row>
    <row r="6" spans="1:10" ht="57" customHeight="1" outlineLevel="1">
      <c r="A6" s="7" t="s">
        <v>3</v>
      </c>
      <c r="B6" s="8" t="s">
        <v>4</v>
      </c>
      <c r="C6" s="9">
        <v>158201.9</v>
      </c>
      <c r="D6" s="22">
        <v>105610.95</v>
      </c>
      <c r="E6" s="13">
        <f t="shared" ref="E6:E47" si="0">D6/C6</f>
        <v>0.66757068025099575</v>
      </c>
    </row>
    <row r="7" spans="1:10" ht="62.25" customHeight="1" outlineLevel="1">
      <c r="A7" s="7" t="s">
        <v>5</v>
      </c>
      <c r="B7" s="8" t="s">
        <v>6</v>
      </c>
      <c r="C7" s="9">
        <v>34417822.020000003</v>
      </c>
      <c r="D7" s="22">
        <v>37311105.170000002</v>
      </c>
      <c r="E7" s="13">
        <f t="shared" si="0"/>
        <v>1.0840635165211421</v>
      </c>
    </row>
    <row r="8" spans="1:10" ht="48.75" customHeight="1" outlineLevel="1">
      <c r="A8" s="7" t="s">
        <v>7</v>
      </c>
      <c r="B8" s="8" t="s">
        <v>8</v>
      </c>
      <c r="C8" s="9">
        <v>12717137.779999999</v>
      </c>
      <c r="D8" s="22">
        <v>12808348.73</v>
      </c>
      <c r="E8" s="13">
        <f t="shared" si="0"/>
        <v>1.0071722860582235</v>
      </c>
    </row>
    <row r="9" spans="1:10" ht="28.5" outlineLevel="1">
      <c r="A9" s="7" t="s">
        <v>84</v>
      </c>
      <c r="B9" s="8" t="s">
        <v>83</v>
      </c>
      <c r="C9" s="9">
        <v>2035000</v>
      </c>
      <c r="D9" s="9"/>
      <c r="E9" s="13"/>
    </row>
    <row r="10" spans="1:10" ht="15.75" customHeight="1" outlineLevel="1">
      <c r="A10" s="7" t="s">
        <v>9</v>
      </c>
      <c r="B10" s="8" t="s">
        <v>10</v>
      </c>
      <c r="C10" s="9">
        <v>2627274.48</v>
      </c>
      <c r="D10" s="22">
        <v>6976438.21</v>
      </c>
      <c r="E10" s="13">
        <f t="shared" si="0"/>
        <v>2.6553899347433236</v>
      </c>
    </row>
    <row r="11" spans="1:10" ht="15">
      <c r="A11" s="4" t="s">
        <v>11</v>
      </c>
      <c r="B11" s="5" t="s">
        <v>12</v>
      </c>
      <c r="C11" s="6">
        <f>SUM(C12)</f>
        <v>1366275</v>
      </c>
      <c r="D11" s="6">
        <f>SUM(D12)</f>
        <v>0</v>
      </c>
      <c r="E11" s="14">
        <f t="shared" si="0"/>
        <v>0</v>
      </c>
    </row>
    <row r="12" spans="1:10" ht="13.5" customHeight="1" outlineLevel="1">
      <c r="A12" s="7" t="s">
        <v>13</v>
      </c>
      <c r="B12" s="8" t="s">
        <v>14</v>
      </c>
      <c r="C12" s="9">
        <v>1366275</v>
      </c>
      <c r="D12" s="9"/>
      <c r="E12" s="13">
        <f t="shared" si="0"/>
        <v>0</v>
      </c>
    </row>
    <row r="13" spans="1:10" ht="34.5" customHeight="1">
      <c r="A13" s="4" t="s">
        <v>15</v>
      </c>
      <c r="B13" s="5" t="s">
        <v>16</v>
      </c>
      <c r="C13" s="6">
        <f>SUM(C14)</f>
        <v>309147.59999999998</v>
      </c>
      <c r="D13" s="6">
        <f>SUM(D14)</f>
        <v>130035.25</v>
      </c>
      <c r="E13" s="14">
        <f t="shared" si="0"/>
        <v>0.42062513181405908</v>
      </c>
    </row>
    <row r="14" spans="1:10" ht="44.25" customHeight="1" outlineLevel="1">
      <c r="A14" s="7" t="s">
        <v>17</v>
      </c>
      <c r="B14" s="8" t="s">
        <v>18</v>
      </c>
      <c r="C14" s="9">
        <v>309147.59999999998</v>
      </c>
      <c r="D14" s="22">
        <v>130035.25</v>
      </c>
      <c r="E14" s="13">
        <f t="shared" si="0"/>
        <v>0.42062513181405908</v>
      </c>
    </row>
    <row r="15" spans="1:10" ht="15">
      <c r="A15" s="4" t="s">
        <v>19</v>
      </c>
      <c r="B15" s="5" t="s">
        <v>20</v>
      </c>
      <c r="C15" s="6">
        <f>SUM(C17:C19)</f>
        <v>19135182.369999997</v>
      </c>
      <c r="D15" s="6">
        <f>SUM(D16:D19)</f>
        <v>24809910.489999998</v>
      </c>
      <c r="E15" s="14">
        <f t="shared" si="0"/>
        <v>1.2965599182841758</v>
      </c>
    </row>
    <row r="16" spans="1:10" ht="15">
      <c r="A16" s="7" t="s">
        <v>89</v>
      </c>
      <c r="B16" s="8" t="s">
        <v>90</v>
      </c>
      <c r="C16" s="6"/>
      <c r="D16" s="22">
        <v>916000</v>
      </c>
      <c r="E16" s="14"/>
    </row>
    <row r="17" spans="1:5" ht="14.25" outlineLevel="1">
      <c r="A17" s="7" t="s">
        <v>21</v>
      </c>
      <c r="B17" s="8" t="s">
        <v>22</v>
      </c>
      <c r="C17" s="9">
        <v>6371046.3099999996</v>
      </c>
      <c r="D17" s="22">
        <v>6904002.1299999999</v>
      </c>
      <c r="E17" s="13">
        <f t="shared" si="0"/>
        <v>1.0836527932882032</v>
      </c>
    </row>
    <row r="18" spans="1:5" ht="19.5" customHeight="1" outlineLevel="1">
      <c r="A18" s="7" t="s">
        <v>23</v>
      </c>
      <c r="B18" s="8" t="s">
        <v>24</v>
      </c>
      <c r="C18" s="9">
        <v>12092047.18</v>
      </c>
      <c r="D18" s="22">
        <v>16834769.719999999</v>
      </c>
      <c r="E18" s="13">
        <f t="shared" si="0"/>
        <v>1.3922183290720505</v>
      </c>
    </row>
    <row r="19" spans="1:5" ht="28.5" outlineLevel="1">
      <c r="A19" s="7" t="s">
        <v>25</v>
      </c>
      <c r="B19" s="8" t="s">
        <v>26</v>
      </c>
      <c r="C19" s="9">
        <v>672088.88</v>
      </c>
      <c r="D19" s="22">
        <v>155138.64000000001</v>
      </c>
      <c r="E19" s="13">
        <f t="shared" si="0"/>
        <v>0.23083054134149639</v>
      </c>
    </row>
    <row r="20" spans="1:5" ht="19.5" customHeight="1">
      <c r="A20" s="4" t="s">
        <v>27</v>
      </c>
      <c r="B20" s="5" t="s">
        <v>28</v>
      </c>
      <c r="C20" s="6">
        <f>SUM(C21:C24)</f>
        <v>10066192.52</v>
      </c>
      <c r="D20" s="6">
        <f>SUM(D21:D24)</f>
        <v>10363854.74</v>
      </c>
      <c r="E20" s="14">
        <f t="shared" si="0"/>
        <v>1.0295704874915308</v>
      </c>
    </row>
    <row r="21" spans="1:5" ht="14.25" outlineLevel="1">
      <c r="A21" s="7" t="s">
        <v>29</v>
      </c>
      <c r="B21" s="8" t="s">
        <v>30</v>
      </c>
      <c r="C21" s="9">
        <v>267071.92</v>
      </c>
      <c r="D21" s="22">
        <v>338843.64</v>
      </c>
      <c r="E21" s="23">
        <f>D21/C21</f>
        <v>1.2687355525807431</v>
      </c>
    </row>
    <row r="22" spans="1:5" ht="14.25" outlineLevel="1">
      <c r="A22" s="7" t="s">
        <v>31</v>
      </c>
      <c r="B22" s="8" t="s">
        <v>32</v>
      </c>
      <c r="C22" s="9">
        <v>4344737.5999999996</v>
      </c>
      <c r="D22" s="22">
        <v>42444.06</v>
      </c>
      <c r="E22" s="13">
        <f t="shared" si="0"/>
        <v>9.7690732807431228E-3</v>
      </c>
    </row>
    <row r="23" spans="1:5" ht="14.25" outlineLevel="1">
      <c r="A23" s="7" t="s">
        <v>33</v>
      </c>
      <c r="B23" s="8" t="s">
        <v>34</v>
      </c>
      <c r="C23" s="9">
        <v>411640</v>
      </c>
      <c r="D23" s="22">
        <v>5375679.75</v>
      </c>
      <c r="E23" s="23">
        <f>D23/C23</f>
        <v>13.059177315129725</v>
      </c>
    </row>
    <row r="24" spans="1:5" ht="31.5" customHeight="1" outlineLevel="1">
      <c r="A24" s="7" t="s">
        <v>35</v>
      </c>
      <c r="B24" s="8" t="s">
        <v>36</v>
      </c>
      <c r="C24" s="9">
        <v>5042743</v>
      </c>
      <c r="D24" s="22">
        <v>4606887.29</v>
      </c>
      <c r="E24" s="13">
        <f t="shared" si="0"/>
        <v>0.91356773287871307</v>
      </c>
    </row>
    <row r="25" spans="1:5" ht="15">
      <c r="A25" s="4" t="s">
        <v>37</v>
      </c>
      <c r="B25" s="5" t="s">
        <v>38</v>
      </c>
      <c r="C25" s="6">
        <f>SUM(C26:C30)</f>
        <v>623851062.75</v>
      </c>
      <c r="D25" s="6">
        <f>SUM(D26:D30)</f>
        <v>687401508.56999993</v>
      </c>
      <c r="E25" s="14">
        <f t="shared" si="0"/>
        <v>1.101867977173691</v>
      </c>
    </row>
    <row r="26" spans="1:5" ht="14.25" outlineLevel="1">
      <c r="A26" s="7" t="s">
        <v>39</v>
      </c>
      <c r="B26" s="8" t="s">
        <v>40</v>
      </c>
      <c r="C26" s="9">
        <v>117673450.06</v>
      </c>
      <c r="D26" s="22">
        <v>135663296.06999999</v>
      </c>
      <c r="E26" s="13">
        <f t="shared" si="0"/>
        <v>1.1528793963364483</v>
      </c>
    </row>
    <row r="27" spans="1:5" ht="14.25" outlineLevel="1">
      <c r="A27" s="7" t="s">
        <v>41</v>
      </c>
      <c r="B27" s="8" t="s">
        <v>42</v>
      </c>
      <c r="C27" s="9">
        <v>437849297.81999999</v>
      </c>
      <c r="D27" s="22">
        <v>480667899.31999999</v>
      </c>
      <c r="E27" s="13">
        <f t="shared" si="0"/>
        <v>1.0977930116896129</v>
      </c>
    </row>
    <row r="28" spans="1:5" ht="15" customHeight="1" outlineLevel="1">
      <c r="A28" s="7" t="s">
        <v>43</v>
      </c>
      <c r="B28" s="8" t="s">
        <v>44</v>
      </c>
      <c r="C28" s="9">
        <v>43036812.810000002</v>
      </c>
      <c r="D28" s="22">
        <v>44018878.439999998</v>
      </c>
      <c r="E28" s="13">
        <f t="shared" si="0"/>
        <v>1.0228191997938054</v>
      </c>
    </row>
    <row r="29" spans="1:5" ht="14.25" outlineLevel="1">
      <c r="A29" s="7" t="s">
        <v>45</v>
      </c>
      <c r="B29" s="8" t="s">
        <v>46</v>
      </c>
      <c r="C29" s="9">
        <v>1877397.63</v>
      </c>
      <c r="D29" s="22">
        <v>1185875.6000000001</v>
      </c>
      <c r="E29" s="13">
        <f t="shared" si="0"/>
        <v>0.63165926122959903</v>
      </c>
    </row>
    <row r="30" spans="1:5" ht="17.25" customHeight="1" outlineLevel="1">
      <c r="A30" s="7" t="s">
        <v>47</v>
      </c>
      <c r="B30" s="8" t="s">
        <v>48</v>
      </c>
      <c r="C30" s="9">
        <v>23414104.43</v>
      </c>
      <c r="D30" s="22">
        <v>25865559.140000001</v>
      </c>
      <c r="E30" s="13">
        <f t="shared" si="0"/>
        <v>1.1046999135640228</v>
      </c>
    </row>
    <row r="31" spans="1:5" ht="16.5" customHeight="1">
      <c r="A31" s="4" t="s">
        <v>49</v>
      </c>
      <c r="B31" s="5" t="s">
        <v>50</v>
      </c>
      <c r="C31" s="6">
        <f>SUM(C32:C33)</f>
        <v>103211094.8</v>
      </c>
      <c r="D31" s="6">
        <f>SUM(D32:D33)</f>
        <v>103203138.27</v>
      </c>
      <c r="E31" s="14">
        <f t="shared" si="0"/>
        <v>0.99992291012884404</v>
      </c>
    </row>
    <row r="32" spans="1:5" ht="14.25" outlineLevel="1">
      <c r="A32" s="7" t="s">
        <v>51</v>
      </c>
      <c r="B32" s="8" t="s">
        <v>52</v>
      </c>
      <c r="C32" s="9">
        <v>77618471.459999993</v>
      </c>
      <c r="D32" s="22">
        <v>73848204.079999998</v>
      </c>
      <c r="E32" s="13">
        <f t="shared" si="0"/>
        <v>0.95142564251676909</v>
      </c>
    </row>
    <row r="33" spans="1:5" ht="28.5" outlineLevel="1">
      <c r="A33" s="7" t="s">
        <v>53</v>
      </c>
      <c r="B33" s="8" t="s">
        <v>54</v>
      </c>
      <c r="C33" s="9">
        <v>25592623.34</v>
      </c>
      <c r="D33" s="22">
        <v>29354934.190000001</v>
      </c>
      <c r="E33" s="13">
        <f t="shared" si="0"/>
        <v>1.147007627940966</v>
      </c>
    </row>
    <row r="34" spans="1:5" ht="15">
      <c r="A34" s="4" t="s">
        <v>55</v>
      </c>
      <c r="B34" s="5" t="s">
        <v>56</v>
      </c>
      <c r="C34" s="6">
        <f>SUM(C35:C37)</f>
        <v>11428637.51</v>
      </c>
      <c r="D34" s="6">
        <f>SUM(D35:D37)</f>
        <v>13987118.130000001</v>
      </c>
      <c r="E34" s="14">
        <f t="shared" si="0"/>
        <v>1.2238657598301936</v>
      </c>
    </row>
    <row r="35" spans="1:5" ht="14.25" outlineLevel="1">
      <c r="A35" s="7" t="s">
        <v>57</v>
      </c>
      <c r="B35" s="8" t="s">
        <v>58</v>
      </c>
      <c r="C35" s="9">
        <v>3520129.12</v>
      </c>
      <c r="D35" s="22">
        <v>3864100.45</v>
      </c>
      <c r="E35" s="13">
        <f t="shared" si="0"/>
        <v>1.0977155434571104</v>
      </c>
    </row>
    <row r="36" spans="1:5" ht="17.25" customHeight="1" outlineLevel="1">
      <c r="A36" s="7" t="s">
        <v>59</v>
      </c>
      <c r="B36" s="8" t="s">
        <v>60</v>
      </c>
      <c r="C36" s="9">
        <v>1241758.3899999999</v>
      </c>
      <c r="D36" s="22">
        <v>960533.69</v>
      </c>
      <c r="E36" s="13">
        <f t="shared" si="0"/>
        <v>0.77352703854088722</v>
      </c>
    </row>
    <row r="37" spans="1:5" ht="14.25" outlineLevel="1">
      <c r="A37" s="7" t="s">
        <v>61</v>
      </c>
      <c r="B37" s="8" t="s">
        <v>62</v>
      </c>
      <c r="C37" s="9">
        <v>6666750</v>
      </c>
      <c r="D37" s="22">
        <v>9162483.9900000002</v>
      </c>
      <c r="E37" s="13">
        <f t="shared" si="0"/>
        <v>1.3743554190572618</v>
      </c>
    </row>
    <row r="38" spans="1:5" ht="18" customHeight="1">
      <c r="A38" s="4" t="s">
        <v>63</v>
      </c>
      <c r="B38" s="5" t="s">
        <v>64</v>
      </c>
      <c r="C38" s="6">
        <f>SUM(C39:C41)</f>
        <v>7041023.04</v>
      </c>
      <c r="D38" s="6">
        <f>SUM(D39:D41)</f>
        <v>7146931.2599999998</v>
      </c>
      <c r="E38" s="14">
        <f t="shared" si="0"/>
        <v>1.0150415954327001</v>
      </c>
    </row>
    <row r="39" spans="1:5" ht="14.25" outlineLevel="1">
      <c r="A39" s="7" t="s">
        <v>65</v>
      </c>
      <c r="B39" s="8" t="s">
        <v>66</v>
      </c>
      <c r="C39" s="9">
        <v>4500117.28</v>
      </c>
      <c r="D39" s="22">
        <v>4417319.63</v>
      </c>
      <c r="E39" s="13">
        <f t="shared" si="0"/>
        <v>0.9816010017410034</v>
      </c>
    </row>
    <row r="40" spans="1:5" ht="14.25" outlineLevel="1">
      <c r="A40" s="7" t="s">
        <v>67</v>
      </c>
      <c r="B40" s="8" t="s">
        <v>68</v>
      </c>
      <c r="C40" s="9">
        <v>748940.84</v>
      </c>
      <c r="D40" s="22">
        <v>682900</v>
      </c>
      <c r="E40" s="13">
        <f t="shared" si="0"/>
        <v>0.91182101913416824</v>
      </c>
    </row>
    <row r="41" spans="1:5" ht="28.5" outlineLevel="1">
      <c r="A41" s="7" t="s">
        <v>69</v>
      </c>
      <c r="B41" s="8" t="s">
        <v>70</v>
      </c>
      <c r="C41" s="9">
        <v>1791964.92</v>
      </c>
      <c r="D41" s="22">
        <v>2046711.63</v>
      </c>
      <c r="E41" s="13">
        <f t="shared" si="0"/>
        <v>1.142160545196387</v>
      </c>
    </row>
    <row r="42" spans="1:5" ht="30" customHeight="1">
      <c r="A42" s="4" t="s">
        <v>71</v>
      </c>
      <c r="B42" s="5" t="s">
        <v>72</v>
      </c>
      <c r="C42" s="6">
        <f>SUM(C43)</f>
        <v>0</v>
      </c>
      <c r="D42" s="6">
        <f>SUM(D43)</f>
        <v>0</v>
      </c>
      <c r="E42" s="18">
        <v>0</v>
      </c>
    </row>
    <row r="43" spans="1:5" ht="32.25" customHeight="1" outlineLevel="1">
      <c r="A43" s="7" t="s">
        <v>73</v>
      </c>
      <c r="B43" s="8" t="s">
        <v>74</v>
      </c>
      <c r="C43" s="17">
        <v>0</v>
      </c>
      <c r="D43" s="17">
        <v>0</v>
      </c>
      <c r="E43" s="18">
        <v>0</v>
      </c>
    </row>
    <row r="44" spans="1:5" ht="67.5" customHeight="1">
      <c r="A44" s="4" t="s">
        <v>75</v>
      </c>
      <c r="B44" s="5" t="s">
        <v>76</v>
      </c>
      <c r="C44" s="6">
        <f>SUM(C45:C46)</f>
        <v>32431039</v>
      </c>
      <c r="D44" s="6">
        <f>SUM(D45:D46)</f>
        <v>37089425.619999997</v>
      </c>
      <c r="E44" s="14">
        <f t="shared" si="0"/>
        <v>1.1436397588125375</v>
      </c>
    </row>
    <row r="45" spans="1:5" ht="45.75" customHeight="1" outlineLevel="1">
      <c r="A45" s="7" t="s">
        <v>77</v>
      </c>
      <c r="B45" s="8" t="s">
        <v>78</v>
      </c>
      <c r="C45" s="9">
        <v>23999706</v>
      </c>
      <c r="D45" s="22">
        <v>30808677</v>
      </c>
      <c r="E45" s="13">
        <f t="shared" si="0"/>
        <v>1.2837106004548555</v>
      </c>
    </row>
    <row r="46" spans="1:5" ht="14.25" outlineLevel="1">
      <c r="A46" s="7" t="s">
        <v>91</v>
      </c>
      <c r="B46" s="8" t="s">
        <v>79</v>
      </c>
      <c r="C46" s="9">
        <v>8431333</v>
      </c>
      <c r="D46" s="22">
        <v>6280748.6200000001</v>
      </c>
      <c r="E46" s="13">
        <f t="shared" si="0"/>
        <v>0.74492949335532122</v>
      </c>
    </row>
    <row r="47" spans="1:5" ht="15">
      <c r="A47" s="10" t="s">
        <v>80</v>
      </c>
      <c r="B47" s="11"/>
      <c r="C47" s="12">
        <f>C44+C42+C38+C34+C31+C25+C20+C15+C13+C11+C5</f>
        <v>860795090.76999998</v>
      </c>
      <c r="D47" s="12">
        <f>D44+D42+D38+D34+D31+D25+D20+D15+D13+D11+D5</f>
        <v>941333425.38999999</v>
      </c>
      <c r="E47" s="14">
        <f t="shared" si="0"/>
        <v>1.0935627253031341</v>
      </c>
    </row>
    <row r="48" spans="1:5" ht="12.75" customHeight="1">
      <c r="C48" s="16"/>
    </row>
  </sheetData>
  <mergeCells count="2">
    <mergeCell ref="A2:G2"/>
    <mergeCell ref="A1:E1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dc:description>POI HSSF rep:2.45.0.186</dc:description>
  <cp:lastModifiedBy>Людмила</cp:lastModifiedBy>
  <dcterms:created xsi:type="dcterms:W3CDTF">2018-07-30T12:16:30Z</dcterms:created>
  <dcterms:modified xsi:type="dcterms:W3CDTF">2020-10-13T12:43:10Z</dcterms:modified>
</cp:coreProperties>
</file>