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12315"/>
  </bookViews>
  <sheets>
    <sheet name="Бюджет" sheetId="1" r:id="rId1"/>
  </sheets>
  <definedNames>
    <definedName name="APPT" localSheetId="0">Бюджет!#REF!</definedName>
    <definedName name="FIO" localSheetId="0">Бюджет!$C$11</definedName>
    <definedName name="LAST_CELL" localSheetId="0">Бюджет!#REF!</definedName>
    <definedName name="SIGN" localSheetId="0">Бюджет!$A$11:$E$12</definedName>
  </definedNames>
  <calcPr calcId="124519"/>
</workbook>
</file>

<file path=xl/calcChain.xml><?xml version="1.0" encoding="utf-8"?>
<calcChain xmlns="http://schemas.openxmlformats.org/spreadsheetml/2006/main">
  <c r="E82" i="1"/>
  <c r="E81" l="1"/>
  <c r="E80"/>
  <c r="E79"/>
  <c r="E78"/>
  <c r="E77"/>
  <c r="E76"/>
  <c r="E75"/>
  <c r="E66"/>
  <c r="C75"/>
  <c r="B82"/>
  <c r="C82"/>
  <c r="D82"/>
  <c r="D75"/>
  <c r="B75"/>
  <c r="D64"/>
  <c r="E64" s="1"/>
  <c r="C64"/>
  <c r="E62"/>
  <c r="E74"/>
  <c r="E73"/>
  <c r="E72"/>
  <c r="E71"/>
  <c r="E70"/>
  <c r="E69"/>
  <c r="E68"/>
  <c r="E67"/>
  <c r="E65"/>
  <c r="E63"/>
  <c r="E42"/>
  <c r="C62"/>
  <c r="D62"/>
  <c r="B62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9"/>
  <c r="E30"/>
  <c r="E31"/>
  <c r="E32"/>
  <c r="E33"/>
  <c r="E34"/>
  <c r="E35"/>
  <c r="E36"/>
  <c r="E37"/>
  <c r="E38"/>
  <c r="E39"/>
  <c r="E41"/>
  <c r="E43"/>
  <c r="E44"/>
  <c r="E45"/>
  <c r="E46"/>
  <c r="E47"/>
  <c r="E48"/>
  <c r="E49"/>
  <c r="E50"/>
  <c r="E52"/>
  <c r="E53"/>
  <c r="E54"/>
  <c r="E55"/>
  <c r="E56"/>
  <c r="E57"/>
  <c r="E58"/>
  <c r="E59"/>
  <c r="E60"/>
  <c r="E61"/>
  <c r="C51"/>
  <c r="D51"/>
  <c r="B51"/>
  <c r="C40"/>
  <c r="D40"/>
  <c r="E40"/>
  <c r="B40"/>
  <c r="C28"/>
  <c r="D28"/>
  <c r="E28" s="1"/>
  <c r="B28"/>
  <c r="C17"/>
  <c r="D17"/>
  <c r="B17"/>
  <c r="C6"/>
  <c r="D6"/>
  <c r="B6"/>
  <c r="E51"/>
  <c r="E17"/>
  <c r="E6" l="1"/>
</calcChain>
</file>

<file path=xl/sharedStrings.xml><?xml version="1.0" encoding="utf-8"?>
<sst xmlns="http://schemas.openxmlformats.org/spreadsheetml/2006/main" count="84" uniqueCount="27">
  <si>
    <t>Дотации на выравнивание бюджетной обеспеченности сельских поселений</t>
  </si>
  <si>
    <t>Бюджет сельского поселения "Брыкаланск"</t>
  </si>
  <si>
    <t>Бюджет сельского поселения "Ижма"</t>
  </si>
  <si>
    <t>Бюджет сельского поселения "Кельчиюр"</t>
  </si>
  <si>
    <t>Бюджет сельского поселения "Кипиево"</t>
  </si>
  <si>
    <t>Бюджет сельского поселения "Краснобор"</t>
  </si>
  <si>
    <t>Бюджет сельского поселения "Мохча"</t>
  </si>
  <si>
    <t>Бюджет сельского поселения "Няшабож"</t>
  </si>
  <si>
    <t>Бюджет сельского поселения "Сизябск"</t>
  </si>
  <si>
    <t>Бюджет сельского поселения "Том"</t>
  </si>
  <si>
    <t>Бюджет сельского поселения "Щельяюр"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</si>
  <si>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</si>
  <si>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ИТОГО</t>
  </si>
  <si>
    <t>Резерв</t>
  </si>
  <si>
    <t xml:space="preserve">Наименование </t>
  </si>
  <si>
    <t>Первоначально утвержденный бюджет</t>
  </si>
  <si>
    <t>% исполнения к сводной бюджетной росписи</t>
  </si>
  <si>
    <t>(руб.)</t>
  </si>
  <si>
    <t>Межбюджетные трансферты бюджетам сельских поселений на осуществление полномочий муниципального района по содержание мест захоронений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</si>
  <si>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</si>
  <si>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</si>
  <si>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Иные межбюджетные трансферты бюджетам сельских поселений  по финансовому обеспечению расходных обязательств сельских поселений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</si>
  <si>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</si>
  <si>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РАСХОДЫ БЮДЖЕТА МУНИЦИПАЛЬНОГО ОБРАЗОВАНИЯ МУНИЦИПАЛЬНОГО РАЙОНА "ИЖЕМСКИЙ" ЗА III КВАРТАЛ 2020 ГОДА НА ПРЕДОСТАВЛЕНИЕ МЕЖБЮДЖЕТНЫХ ТРАСНФЕРТОВ БЮДЖЕТАМ СЕЛЬСКИХ ПОСЕЛЕНИЙ</t>
  </si>
  <si>
    <t>Сводная бюджетна роспись на 01.10.2020 г.</t>
  </si>
  <si>
    <t>Кассовое исполнение на 01.10.2020 г.</t>
  </si>
  <si>
    <t>Иные межбюджетные трасферты бюджетам сельских поселений по благоустройству общественных территорий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</si>
</sst>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1F5F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rgb="FFBFBFBF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D9D9D9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D9D9D9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4" fontId="8" fillId="2" borderId="5">
      <alignment horizontal="right" vertical="top" shrinkToFit="1"/>
    </xf>
    <xf numFmtId="4" fontId="8" fillId="2" borderId="6">
      <alignment horizontal="right" vertical="top" shrinkToFit="1"/>
    </xf>
    <xf numFmtId="4" fontId="9" fillId="0" borderId="5">
      <alignment horizontal="right" vertical="top" shrinkToFit="1"/>
    </xf>
    <xf numFmtId="4" fontId="9" fillId="0" borderId="6">
      <alignment horizontal="right" vertical="top" shrinkToFit="1"/>
    </xf>
    <xf numFmtId="4" fontId="9" fillId="0" borderId="5">
      <alignment horizontal="right" vertical="top" shrinkToFit="1"/>
    </xf>
    <xf numFmtId="4" fontId="9" fillId="0" borderId="6">
      <alignment horizontal="right" vertical="top" shrinkToFit="1"/>
    </xf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" fontId="9" fillId="0" borderId="5" xfId="5" applyNumberFormat="1" applyProtection="1">
      <alignment horizontal="right" vertical="top" shrinkToFit="1"/>
    </xf>
    <xf numFmtId="4" fontId="9" fillId="0" borderId="6" xfId="6" applyNumberFormat="1" applyProtection="1">
      <alignment horizontal="right" vertical="top" shrinkToFit="1"/>
    </xf>
    <xf numFmtId="49" fontId="3" fillId="0" borderId="1" xfId="0" quotePrefix="1" applyNumberFormat="1" applyFont="1" applyBorder="1" applyAlignment="1" applyProtection="1">
      <alignment horizontal="left" vertical="center" wrapText="1"/>
    </xf>
    <xf numFmtId="164" fontId="3" fillId="0" borderId="1" xfId="0" quotePrefix="1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9" fillId="0" borderId="6" xfId="4" applyNumberFormat="1" applyProtection="1">
      <alignment horizontal="right" vertical="top" shrinkToFit="1"/>
    </xf>
    <xf numFmtId="4" fontId="9" fillId="0" borderId="5" xfId="3" applyNumberFormat="1" applyProtection="1">
      <alignment horizontal="right" vertical="top" shrinkToFit="1"/>
    </xf>
    <xf numFmtId="4" fontId="9" fillId="0" borderId="7" xfId="5" applyNumberFormat="1" applyFont="1" applyBorder="1" applyProtection="1">
      <alignment horizontal="right" vertical="top" shrinkToFi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4" fontId="10" fillId="0" borderId="4" xfId="0" applyNumberFormat="1" applyFont="1" applyBorder="1" applyAlignment="1" applyProtection="1">
      <alignment horizontal="right" vertical="center" wrapText="1"/>
    </xf>
    <xf numFmtId="4" fontId="10" fillId="0" borderId="2" xfId="0" applyNumberFormat="1" applyFont="1" applyBorder="1" applyAlignment="1" applyProtection="1">
      <alignment horizontal="right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4" fontId="8" fillId="2" borderId="1" xfId="1" applyNumberFormat="1" applyBorder="1" applyAlignment="1" applyProtection="1">
      <alignment horizontal="right" vertical="center" shrinkToFit="1"/>
    </xf>
    <xf numFmtId="4" fontId="8" fillId="2" borderId="1" xfId="2" applyNumberFormat="1" applyBorder="1" applyAlignment="1" applyProtection="1">
      <alignment horizontal="right" vertical="center" shrinkToFit="1"/>
    </xf>
    <xf numFmtId="2" fontId="4" fillId="0" borderId="8" xfId="0" applyNumberFormat="1" applyFont="1" applyBorder="1" applyAlignment="1">
      <alignment vertical="center"/>
    </xf>
    <xf numFmtId="4" fontId="9" fillId="0" borderId="2" xfId="3" applyNumberFormat="1" applyBorder="1" applyAlignment="1" applyProtection="1">
      <alignment horizontal="right" vertical="center" shrinkToFit="1"/>
    </xf>
    <xf numFmtId="4" fontId="9" fillId="0" borderId="2" xfId="4" applyNumberFormat="1" applyBorder="1" applyAlignment="1" applyProtection="1">
      <alignment horizontal="right" vertical="center" shrinkToFit="1"/>
    </xf>
    <xf numFmtId="4" fontId="9" fillId="0" borderId="9" xfId="3" applyNumberFormat="1" applyBorder="1" applyAlignment="1" applyProtection="1">
      <alignment horizontal="right" vertical="center" shrinkToFit="1"/>
    </xf>
    <xf numFmtId="4" fontId="9" fillId="0" borderId="9" xfId="4" applyNumberFormat="1" applyBorder="1" applyAlignment="1" applyProtection="1">
      <alignment horizontal="right" vertical="center" shrinkToFit="1"/>
    </xf>
    <xf numFmtId="4" fontId="9" fillId="0" borderId="10" xfId="4" applyNumberFormat="1" applyBorder="1" applyAlignment="1" applyProtection="1">
      <alignment horizontal="right" vertical="center" shrinkToFit="1"/>
    </xf>
    <xf numFmtId="4" fontId="9" fillId="0" borderId="11" xfId="3" applyNumberFormat="1" applyBorder="1" applyProtection="1">
      <alignment horizontal="right" vertical="top" shrinkToFit="1"/>
    </xf>
    <xf numFmtId="4" fontId="9" fillId="0" borderId="12" xfId="3" applyNumberFormat="1" applyBorder="1" applyAlignment="1" applyProtection="1">
      <alignment horizontal="right" vertical="center" shrinkToFit="1"/>
    </xf>
    <xf numFmtId="4" fontId="9" fillId="0" borderId="13" xfId="4" applyNumberFormat="1" applyBorder="1" applyAlignment="1" applyProtection="1">
      <alignment horizontal="right" vertical="center" shrinkToFit="1"/>
    </xf>
    <xf numFmtId="4" fontId="9" fillId="0" borderId="14" xfId="3" applyNumberFormat="1" applyBorder="1" applyProtection="1">
      <alignment horizontal="right" vertical="top" shrinkToFit="1"/>
    </xf>
    <xf numFmtId="4" fontId="9" fillId="0" borderId="15" xfId="4" applyNumberFormat="1" applyBorder="1" applyAlignment="1" applyProtection="1">
      <alignment horizontal="right" vertical="center" shrinkToFit="1"/>
    </xf>
    <xf numFmtId="4" fontId="9" fillId="0" borderId="17" xfId="3" applyNumberFormat="1" applyBorder="1" applyProtection="1">
      <alignment horizontal="right" vertical="top" shrinkToFit="1"/>
    </xf>
    <xf numFmtId="4" fontId="9" fillId="0" borderId="18" xfId="3" applyNumberFormat="1" applyBorder="1" applyAlignment="1" applyProtection="1">
      <alignment horizontal="right" vertical="center" shrinkToFit="1"/>
    </xf>
    <xf numFmtId="4" fontId="9" fillId="0" borderId="19" xfId="3" applyNumberFormat="1" applyBorder="1" applyProtection="1">
      <alignment horizontal="right" vertical="top" shrinkToFit="1"/>
    </xf>
    <xf numFmtId="4" fontId="9" fillId="0" borderId="20" xfId="3" applyNumberFormat="1" applyBorder="1" applyAlignment="1" applyProtection="1">
      <alignment horizontal="right" vertical="center" shrinkToFit="1"/>
    </xf>
    <xf numFmtId="4" fontId="9" fillId="0" borderId="21" xfId="4" applyNumberFormat="1" applyBorder="1" applyAlignment="1" applyProtection="1">
      <alignment horizontal="right" vertical="center" shrinkToFit="1"/>
    </xf>
    <xf numFmtId="4" fontId="9" fillId="0" borderId="22" xfId="3" applyNumberFormat="1" applyBorder="1" applyAlignment="1" applyProtection="1">
      <alignment horizontal="right" vertical="center" shrinkToFit="1"/>
    </xf>
    <xf numFmtId="4" fontId="9" fillId="0" borderId="23" xfId="3" applyNumberFormat="1" applyBorder="1" applyAlignment="1" applyProtection="1">
      <alignment horizontal="right" vertical="center" shrinkToFit="1"/>
    </xf>
    <xf numFmtId="4" fontId="9" fillId="0" borderId="25" xfId="3" applyNumberFormat="1" applyBorder="1" applyAlignment="1" applyProtection="1">
      <alignment horizontal="right" vertical="center" shrinkToFit="1"/>
    </xf>
    <xf numFmtId="4" fontId="9" fillId="0" borderId="26" xfId="4" applyNumberFormat="1" applyBorder="1" applyAlignment="1" applyProtection="1">
      <alignment horizontal="right" vertical="center" shrinkToFit="1"/>
    </xf>
    <xf numFmtId="4" fontId="9" fillId="0" borderId="27" xfId="4" applyNumberFormat="1" applyBorder="1" applyAlignment="1" applyProtection="1">
      <alignment horizontal="right" vertical="center" shrinkToFit="1"/>
    </xf>
    <xf numFmtId="4" fontId="9" fillId="0" borderId="28" xfId="4" applyNumberFormat="1" applyBorder="1" applyAlignment="1" applyProtection="1">
      <alignment horizontal="right" vertical="center" shrinkToFit="1"/>
    </xf>
    <xf numFmtId="4" fontId="9" fillId="0" borderId="18" xfId="4" applyNumberFormat="1" applyBorder="1" applyAlignment="1" applyProtection="1">
      <alignment horizontal="right" vertical="center" shrinkToFit="1"/>
    </xf>
    <xf numFmtId="4" fontId="9" fillId="0" borderId="24" xfId="4" applyNumberFormat="1" applyBorder="1" applyAlignment="1" applyProtection="1">
      <alignment horizontal="right" vertical="center" shrinkToFit="1"/>
    </xf>
    <xf numFmtId="4" fontId="9" fillId="0" borderId="20" xfId="4" applyNumberFormat="1" applyBorder="1" applyAlignment="1" applyProtection="1">
      <alignment horizontal="right" vertical="center" shrinkToFit="1"/>
    </xf>
    <xf numFmtId="4" fontId="9" fillId="0" borderId="27" xfId="3" applyNumberFormat="1" applyBorder="1" applyAlignment="1" applyProtection="1">
      <alignment horizontal="right" vertical="center" shrinkToFit="1"/>
    </xf>
    <xf numFmtId="4" fontId="9" fillId="0" borderId="9" xfId="3" applyNumberFormat="1" applyBorder="1" applyProtection="1">
      <alignment horizontal="right" vertical="top" shrinkToFit="1"/>
    </xf>
    <xf numFmtId="4" fontId="8" fillId="0" borderId="1" xfId="3" applyNumberFormat="1" applyFont="1" applyBorder="1" applyAlignment="1" applyProtection="1">
      <alignment horizontal="right" vertical="center" shrinkToFit="1"/>
    </xf>
    <xf numFmtId="4" fontId="8" fillId="0" borderId="1" xfId="4" applyNumberFormat="1" applyFont="1" applyBorder="1" applyAlignment="1" applyProtection="1">
      <alignment horizontal="right" vertical="center" shrinkToFit="1"/>
    </xf>
    <xf numFmtId="2" fontId="3" fillId="0" borderId="1" xfId="7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4" fontId="9" fillId="0" borderId="16" xfId="4" applyNumberFormat="1" applyBorder="1" applyAlignment="1" applyProtection="1">
      <alignment horizontal="right" vertical="center" shrinkToFit="1"/>
    </xf>
  </cellXfs>
  <cellStyles count="8">
    <cellStyle name="ex61" xfId="1"/>
    <cellStyle name="ex62" xfId="2"/>
    <cellStyle name="ex64" xfId="3"/>
    <cellStyle name="ex65" xfId="4"/>
    <cellStyle name="ex68" xfId="5"/>
    <cellStyle name="ex69" xfId="6"/>
    <cellStyle name="Обычный" xfId="0" builtinId="0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2"/>
  <sheetViews>
    <sheetView showGridLines="0" tabSelected="1" view="pageBreakPreview" topLeftCell="A52" zoomScaleSheetLayoutView="100" workbookViewId="0">
      <selection activeCell="D82" sqref="D82"/>
    </sheetView>
  </sheetViews>
  <sheetFormatPr defaultRowHeight="12.75" customHeight="1"/>
  <cols>
    <col min="1" max="1" width="42.5703125" customWidth="1"/>
    <col min="2" max="4" width="15.42578125" customWidth="1"/>
    <col min="5" max="5" width="19.85546875" customWidth="1"/>
    <col min="6" max="7" width="9.140625" customWidth="1"/>
  </cols>
  <sheetData>
    <row r="1" spans="1:7" ht="57" customHeight="1">
      <c r="A1" s="26" t="s">
        <v>23</v>
      </c>
      <c r="B1" s="26"/>
      <c r="C1" s="26"/>
      <c r="D1" s="26"/>
      <c r="E1" s="26"/>
      <c r="F1" s="2"/>
      <c r="G1" s="2"/>
    </row>
    <row r="2" spans="1:7">
      <c r="A2" s="25"/>
      <c r="B2" s="25"/>
      <c r="C2" s="25"/>
      <c r="D2" s="25"/>
      <c r="E2" s="4"/>
    </row>
    <row r="3" spans="1:7">
      <c r="A3" s="25"/>
      <c r="B3" s="25"/>
      <c r="C3" s="25"/>
      <c r="D3" s="25"/>
      <c r="E3" s="4"/>
    </row>
    <row r="4" spans="1:7">
      <c r="A4" s="5"/>
      <c r="B4" s="5"/>
      <c r="C4" s="5"/>
      <c r="D4" s="5"/>
      <c r="E4" s="15" t="s">
        <v>17</v>
      </c>
      <c r="F4" s="1"/>
      <c r="G4" s="1"/>
    </row>
    <row r="5" spans="1:7" ht="51">
      <c r="A5" s="7" t="s">
        <v>14</v>
      </c>
      <c r="B5" s="7" t="s">
        <v>15</v>
      </c>
      <c r="C5" s="7" t="s">
        <v>24</v>
      </c>
      <c r="D5" s="7" t="s">
        <v>25</v>
      </c>
      <c r="E5" s="14" t="s">
        <v>16</v>
      </c>
    </row>
    <row r="6" spans="1:7" s="3" customFormat="1" ht="25.5">
      <c r="A6" s="8" t="s">
        <v>0</v>
      </c>
      <c r="B6" s="9">
        <f>SUM(B7:B16)</f>
        <v>40399200</v>
      </c>
      <c r="C6" s="9">
        <f>SUM(C7:C16)</f>
        <v>40399200</v>
      </c>
      <c r="D6" s="9">
        <f>SUM(D7:D16)</f>
        <v>30287277</v>
      </c>
      <c r="E6" s="12">
        <f>D6/C6*100</f>
        <v>74.969991980039211</v>
      </c>
    </row>
    <row r="7" spans="1:7">
      <c r="A7" s="6" t="s">
        <v>1</v>
      </c>
      <c r="B7" s="17">
        <v>2924100</v>
      </c>
      <c r="C7" s="17">
        <v>2924100</v>
      </c>
      <c r="D7" s="22">
        <v>2192193</v>
      </c>
      <c r="E7" s="13">
        <f t="shared" ref="E7:E61" si="0">D7/C7*100</f>
        <v>74.96983687288396</v>
      </c>
    </row>
    <row r="8" spans="1:7">
      <c r="A8" s="6" t="s">
        <v>2</v>
      </c>
      <c r="B8" s="17">
        <v>5792700</v>
      </c>
      <c r="C8" s="17">
        <v>5792700</v>
      </c>
      <c r="D8" s="22">
        <v>4342788</v>
      </c>
      <c r="E8" s="13">
        <f t="shared" si="0"/>
        <v>74.970013983116672</v>
      </c>
    </row>
    <row r="9" spans="1:7">
      <c r="A9" s="6" t="s">
        <v>3</v>
      </c>
      <c r="B9" s="17">
        <v>3709400</v>
      </c>
      <c r="C9" s="17">
        <v>3709400</v>
      </c>
      <c r="D9" s="22">
        <v>2780937</v>
      </c>
      <c r="E9" s="13">
        <f t="shared" si="0"/>
        <v>74.969995147463194</v>
      </c>
    </row>
    <row r="10" spans="1:7">
      <c r="A10" s="6" t="s">
        <v>4</v>
      </c>
      <c r="B10" s="17">
        <v>3129000</v>
      </c>
      <c r="C10" s="17">
        <v>3129000</v>
      </c>
      <c r="D10" s="22">
        <v>2345814</v>
      </c>
      <c r="E10" s="13">
        <f t="shared" si="0"/>
        <v>74.970086289549371</v>
      </c>
    </row>
    <row r="11" spans="1:7">
      <c r="A11" s="6" t="s">
        <v>5</v>
      </c>
      <c r="B11" s="17">
        <v>4790400</v>
      </c>
      <c r="C11" s="17">
        <v>4790400</v>
      </c>
      <c r="D11" s="22">
        <v>3591360</v>
      </c>
      <c r="E11" s="13">
        <f t="shared" si="0"/>
        <v>74.969939879759522</v>
      </c>
    </row>
    <row r="12" spans="1:7">
      <c r="A12" s="6" t="s">
        <v>6</v>
      </c>
      <c r="B12" s="17">
        <v>4666600</v>
      </c>
      <c r="C12" s="17">
        <v>4666600</v>
      </c>
      <c r="D12" s="22">
        <v>3498552</v>
      </c>
      <c r="E12" s="13">
        <f t="shared" si="0"/>
        <v>74.970042429177568</v>
      </c>
    </row>
    <row r="13" spans="1:7">
      <c r="A13" s="6" t="s">
        <v>7</v>
      </c>
      <c r="B13" s="17">
        <v>1732800</v>
      </c>
      <c r="C13" s="17">
        <v>1732800</v>
      </c>
      <c r="D13" s="22">
        <v>1299078</v>
      </c>
      <c r="E13" s="13">
        <f t="shared" si="0"/>
        <v>74.96987534626038</v>
      </c>
    </row>
    <row r="14" spans="1:7">
      <c r="A14" s="6" t="s">
        <v>8</v>
      </c>
      <c r="B14" s="17">
        <v>5190000</v>
      </c>
      <c r="C14" s="17">
        <v>5190000</v>
      </c>
      <c r="D14" s="22">
        <v>3890943</v>
      </c>
      <c r="E14" s="13">
        <f t="shared" si="0"/>
        <v>74.97</v>
      </c>
    </row>
    <row r="15" spans="1:7">
      <c r="A15" s="6" t="s">
        <v>9</v>
      </c>
      <c r="B15" s="17">
        <v>2924000</v>
      </c>
      <c r="C15" s="17">
        <v>2924000</v>
      </c>
      <c r="D15" s="22">
        <v>2192121</v>
      </c>
      <c r="E15" s="13">
        <f t="shared" si="0"/>
        <v>74.969938440492484</v>
      </c>
    </row>
    <row r="16" spans="1:7">
      <c r="A16" s="6" t="s">
        <v>10</v>
      </c>
      <c r="B16" s="17">
        <v>5540200</v>
      </c>
      <c r="C16" s="17">
        <v>5540200</v>
      </c>
      <c r="D16" s="22">
        <v>4153491</v>
      </c>
      <c r="E16" s="13">
        <f t="shared" si="0"/>
        <v>74.970055232663086</v>
      </c>
    </row>
    <row r="17" spans="1:5" s="3" customFormat="1" ht="54.75" customHeight="1">
      <c r="A17" s="8" t="s">
        <v>11</v>
      </c>
      <c r="B17" s="9">
        <f>SUM(B18:B27)</f>
        <v>521400</v>
      </c>
      <c r="C17" s="9">
        <f>SUM(C18:C27)</f>
        <v>521400</v>
      </c>
      <c r="D17" s="9">
        <f>SUM(D18:D27)</f>
        <v>521400</v>
      </c>
      <c r="E17" s="12">
        <f t="shared" si="0"/>
        <v>100</v>
      </c>
    </row>
    <row r="18" spans="1:5">
      <c r="A18" s="6" t="s">
        <v>1</v>
      </c>
      <c r="B18" s="17">
        <v>24600</v>
      </c>
      <c r="C18" s="17">
        <v>24600</v>
      </c>
      <c r="D18" s="18">
        <v>24600</v>
      </c>
      <c r="E18" s="13">
        <f t="shared" si="0"/>
        <v>100</v>
      </c>
    </row>
    <row r="19" spans="1:5">
      <c r="A19" s="6" t="s">
        <v>2</v>
      </c>
      <c r="B19" s="17">
        <v>123600</v>
      </c>
      <c r="C19" s="17">
        <v>123600</v>
      </c>
      <c r="D19" s="18">
        <v>123600</v>
      </c>
      <c r="E19" s="13">
        <f t="shared" si="0"/>
        <v>100</v>
      </c>
    </row>
    <row r="20" spans="1:5">
      <c r="A20" s="6" t="s">
        <v>3</v>
      </c>
      <c r="B20" s="17">
        <v>42800</v>
      </c>
      <c r="C20" s="17">
        <v>42800</v>
      </c>
      <c r="D20" s="18">
        <v>42800</v>
      </c>
      <c r="E20" s="13">
        <f t="shared" si="0"/>
        <v>100</v>
      </c>
    </row>
    <row r="21" spans="1:5">
      <c r="A21" s="6" t="s">
        <v>4</v>
      </c>
      <c r="B21" s="17">
        <v>23000</v>
      </c>
      <c r="C21" s="17">
        <v>23000</v>
      </c>
      <c r="D21" s="18">
        <v>23000</v>
      </c>
      <c r="E21" s="13">
        <f t="shared" si="0"/>
        <v>100</v>
      </c>
    </row>
    <row r="22" spans="1:5">
      <c r="A22" s="6" t="s">
        <v>5</v>
      </c>
      <c r="B22" s="17">
        <v>59400</v>
      </c>
      <c r="C22" s="17">
        <v>59400</v>
      </c>
      <c r="D22" s="18">
        <v>59400</v>
      </c>
      <c r="E22" s="13">
        <f t="shared" si="0"/>
        <v>100</v>
      </c>
    </row>
    <row r="23" spans="1:5">
      <c r="A23" s="6" t="s">
        <v>6</v>
      </c>
      <c r="B23" s="17">
        <v>54500</v>
      </c>
      <c r="C23" s="17">
        <v>54500</v>
      </c>
      <c r="D23" s="18">
        <v>54500</v>
      </c>
      <c r="E23" s="13">
        <f t="shared" si="0"/>
        <v>100</v>
      </c>
    </row>
    <row r="24" spans="1:5">
      <c r="A24" s="6" t="s">
        <v>7</v>
      </c>
      <c r="B24" s="17">
        <v>17700</v>
      </c>
      <c r="C24" s="17">
        <v>17700</v>
      </c>
      <c r="D24" s="18">
        <v>17700</v>
      </c>
      <c r="E24" s="13">
        <f t="shared" si="0"/>
        <v>100</v>
      </c>
    </row>
    <row r="25" spans="1:5">
      <c r="A25" s="6" t="s">
        <v>8</v>
      </c>
      <c r="B25" s="17">
        <v>61300</v>
      </c>
      <c r="C25" s="17">
        <v>61300</v>
      </c>
      <c r="D25" s="18">
        <v>61300</v>
      </c>
      <c r="E25" s="13">
        <f t="shared" si="0"/>
        <v>100</v>
      </c>
    </row>
    <row r="26" spans="1:5">
      <c r="A26" s="6" t="s">
        <v>9</v>
      </c>
      <c r="B26" s="17">
        <v>34600</v>
      </c>
      <c r="C26" s="17">
        <v>34600</v>
      </c>
      <c r="D26" s="18">
        <v>34600</v>
      </c>
      <c r="E26" s="13">
        <f t="shared" si="0"/>
        <v>100</v>
      </c>
    </row>
    <row r="27" spans="1:5">
      <c r="A27" s="6" t="s">
        <v>10</v>
      </c>
      <c r="B27" s="17">
        <v>79900</v>
      </c>
      <c r="C27" s="17">
        <v>79900</v>
      </c>
      <c r="D27" s="18">
        <v>79900</v>
      </c>
      <c r="E27" s="13">
        <f t="shared" si="0"/>
        <v>100</v>
      </c>
    </row>
    <row r="28" spans="1:5" s="3" customFormat="1" ht="51">
      <c r="A28" s="19" t="s">
        <v>21</v>
      </c>
      <c r="B28" s="9">
        <f>SUM(B29:B39)</f>
        <v>6372000</v>
      </c>
      <c r="C28" s="9">
        <f>SUM(C29:C39)</f>
        <v>7781284.9199999999</v>
      </c>
      <c r="D28" s="9">
        <f>SUM(D29:D39)</f>
        <v>6148484.9199999999</v>
      </c>
      <c r="E28" s="12">
        <f t="shared" si="0"/>
        <v>79.016319068290841</v>
      </c>
    </row>
    <row r="29" spans="1:5">
      <c r="A29" s="6" t="s">
        <v>13</v>
      </c>
      <c r="B29" s="16">
        <v>900000</v>
      </c>
      <c r="C29" s="16">
        <v>93600</v>
      </c>
      <c r="D29" s="16">
        <v>0</v>
      </c>
      <c r="E29" s="13">
        <f t="shared" si="0"/>
        <v>0</v>
      </c>
    </row>
    <row r="30" spans="1:5">
      <c r="A30" s="6" t="s">
        <v>1</v>
      </c>
      <c r="B30" s="17">
        <v>806000</v>
      </c>
      <c r="C30" s="23">
        <v>840000</v>
      </c>
      <c r="D30" s="22">
        <v>638503</v>
      </c>
      <c r="E30" s="13">
        <f t="shared" si="0"/>
        <v>76.0122619047619</v>
      </c>
    </row>
    <row r="31" spans="1:5">
      <c r="A31" s="6" t="s">
        <v>2</v>
      </c>
      <c r="B31" s="17">
        <v>379000</v>
      </c>
      <c r="C31" s="23">
        <v>1029000</v>
      </c>
      <c r="D31" s="22">
        <v>934247</v>
      </c>
      <c r="E31" s="13">
        <f t="shared" si="0"/>
        <v>90.791739552964046</v>
      </c>
    </row>
    <row r="32" spans="1:5">
      <c r="A32" s="6" t="s">
        <v>3</v>
      </c>
      <c r="B32" s="17">
        <v>992000</v>
      </c>
      <c r="C32" s="23">
        <v>1084000</v>
      </c>
      <c r="D32" s="22">
        <v>836003</v>
      </c>
      <c r="E32" s="13">
        <f t="shared" si="0"/>
        <v>77.122047970479699</v>
      </c>
    </row>
    <row r="33" spans="1:5">
      <c r="A33" s="6" t="s">
        <v>4</v>
      </c>
      <c r="B33" s="17">
        <v>133000</v>
      </c>
      <c r="C33" s="23">
        <v>133000</v>
      </c>
      <c r="D33" s="22">
        <v>99747</v>
      </c>
      <c r="E33" s="13">
        <f t="shared" si="0"/>
        <v>74.997744360902246</v>
      </c>
    </row>
    <row r="34" spans="1:5">
      <c r="A34" s="6" t="s">
        <v>5</v>
      </c>
      <c r="B34" s="17">
        <v>249000</v>
      </c>
      <c r="C34" s="23">
        <v>249000</v>
      </c>
      <c r="D34" s="22">
        <v>186750</v>
      </c>
      <c r="E34" s="13">
        <f t="shared" si="0"/>
        <v>75</v>
      </c>
    </row>
    <row r="35" spans="1:5">
      <c r="A35" s="6" t="s">
        <v>6</v>
      </c>
      <c r="B35" s="17">
        <v>189000</v>
      </c>
      <c r="C35" s="23">
        <v>413000</v>
      </c>
      <c r="D35" s="22">
        <v>365750</v>
      </c>
      <c r="E35" s="13">
        <f t="shared" si="0"/>
        <v>88.559322033898297</v>
      </c>
    </row>
    <row r="36" spans="1:5">
      <c r="A36" s="6" t="s">
        <v>7</v>
      </c>
      <c r="B36" s="17">
        <v>1480000</v>
      </c>
      <c r="C36" s="23">
        <v>1480000</v>
      </c>
      <c r="D36" s="22">
        <v>1109997</v>
      </c>
      <c r="E36" s="13">
        <f t="shared" si="0"/>
        <v>74.999797297297306</v>
      </c>
    </row>
    <row r="37" spans="1:5">
      <c r="A37" s="6" t="s">
        <v>8</v>
      </c>
      <c r="B37" s="17">
        <v>205000</v>
      </c>
      <c r="C37" s="23">
        <v>618600</v>
      </c>
      <c r="D37" s="22">
        <v>396147</v>
      </c>
      <c r="E37" s="13">
        <f t="shared" si="0"/>
        <v>64.039282250242479</v>
      </c>
    </row>
    <row r="38" spans="1:5">
      <c r="A38" s="6" t="s">
        <v>9</v>
      </c>
      <c r="B38" s="17">
        <v>545000</v>
      </c>
      <c r="C38" s="23">
        <v>935000</v>
      </c>
      <c r="D38" s="22">
        <v>798753</v>
      </c>
      <c r="E38" s="13">
        <f t="shared" si="0"/>
        <v>85.428128342245984</v>
      </c>
    </row>
    <row r="39" spans="1:5">
      <c r="A39" s="6" t="s">
        <v>10</v>
      </c>
      <c r="B39" s="17">
        <v>494000</v>
      </c>
      <c r="C39" s="23">
        <v>906084.92</v>
      </c>
      <c r="D39" s="22">
        <v>782587.92</v>
      </c>
      <c r="E39" s="13">
        <f t="shared" si="0"/>
        <v>86.370262072124532</v>
      </c>
    </row>
    <row r="40" spans="1:5" s="3" customFormat="1" ht="51">
      <c r="A40" s="19" t="s">
        <v>18</v>
      </c>
      <c r="B40" s="9">
        <f>SUM(B41:B50)</f>
        <v>161800</v>
      </c>
      <c r="C40" s="9">
        <f>SUM(C41:C50)</f>
        <v>161800</v>
      </c>
      <c r="D40" s="9">
        <f>SUM(D41:D50)</f>
        <v>161800</v>
      </c>
      <c r="E40" s="12">
        <f t="shared" si="0"/>
        <v>100</v>
      </c>
    </row>
    <row r="41" spans="1:5">
      <c r="A41" s="6" t="s">
        <v>1</v>
      </c>
      <c r="B41" s="17">
        <v>11600</v>
      </c>
      <c r="C41" s="17">
        <v>11600</v>
      </c>
      <c r="D41" s="22">
        <v>11600</v>
      </c>
      <c r="E41" s="13">
        <f t="shared" si="0"/>
        <v>100</v>
      </c>
    </row>
    <row r="42" spans="1:5">
      <c r="A42" s="6" t="s">
        <v>2</v>
      </c>
      <c r="B42" s="17">
        <v>24500</v>
      </c>
      <c r="C42" s="17">
        <v>24500</v>
      </c>
      <c r="D42" s="22">
        <v>24500</v>
      </c>
      <c r="E42" s="13">
        <f>D42/C42*100</f>
        <v>100</v>
      </c>
    </row>
    <row r="43" spans="1:5">
      <c r="A43" s="6" t="s">
        <v>3</v>
      </c>
      <c r="B43" s="17">
        <v>20500</v>
      </c>
      <c r="C43" s="17">
        <v>20500</v>
      </c>
      <c r="D43" s="22">
        <v>20500</v>
      </c>
      <c r="E43" s="13">
        <f t="shared" si="0"/>
        <v>100</v>
      </c>
    </row>
    <row r="44" spans="1:5">
      <c r="A44" s="6" t="s">
        <v>4</v>
      </c>
      <c r="B44" s="17">
        <v>11000</v>
      </c>
      <c r="C44" s="17">
        <v>11000</v>
      </c>
      <c r="D44" s="22">
        <v>11000</v>
      </c>
      <c r="E44" s="13">
        <f t="shared" si="0"/>
        <v>100</v>
      </c>
    </row>
    <row r="45" spans="1:5">
      <c r="A45" s="6" t="s">
        <v>5</v>
      </c>
      <c r="B45" s="17">
        <v>19200</v>
      </c>
      <c r="C45" s="17">
        <v>19200</v>
      </c>
      <c r="D45" s="22">
        <v>19200</v>
      </c>
      <c r="E45" s="13">
        <f t="shared" si="0"/>
        <v>100</v>
      </c>
    </row>
    <row r="46" spans="1:5">
      <c r="A46" s="6" t="s">
        <v>6</v>
      </c>
      <c r="B46" s="17">
        <v>17400</v>
      </c>
      <c r="C46" s="17">
        <v>17400</v>
      </c>
      <c r="D46" s="22">
        <v>17400</v>
      </c>
      <c r="E46" s="13">
        <f t="shared" si="0"/>
        <v>100</v>
      </c>
    </row>
    <row r="47" spans="1:5">
      <c r="A47" s="6" t="s">
        <v>7</v>
      </c>
      <c r="B47" s="17">
        <v>9100</v>
      </c>
      <c r="C47" s="17">
        <v>9100</v>
      </c>
      <c r="D47" s="22">
        <v>9100</v>
      </c>
      <c r="E47" s="13">
        <f t="shared" si="0"/>
        <v>100</v>
      </c>
    </row>
    <row r="48" spans="1:5">
      <c r="A48" s="6" t="s">
        <v>8</v>
      </c>
      <c r="B48" s="17">
        <v>14400</v>
      </c>
      <c r="C48" s="17">
        <v>14400</v>
      </c>
      <c r="D48" s="22">
        <v>14400</v>
      </c>
      <c r="E48" s="13">
        <f t="shared" si="0"/>
        <v>100</v>
      </c>
    </row>
    <row r="49" spans="1:5">
      <c r="A49" s="6" t="s">
        <v>9</v>
      </c>
      <c r="B49" s="17">
        <v>12200</v>
      </c>
      <c r="C49" s="17">
        <v>12200</v>
      </c>
      <c r="D49" s="22">
        <v>12200</v>
      </c>
      <c r="E49" s="13">
        <f t="shared" si="0"/>
        <v>100</v>
      </c>
    </row>
    <row r="50" spans="1:5">
      <c r="A50" s="6" t="s">
        <v>10</v>
      </c>
      <c r="B50" s="17">
        <v>21900</v>
      </c>
      <c r="C50" s="17">
        <v>21900</v>
      </c>
      <c r="D50" s="22">
        <v>21900</v>
      </c>
      <c r="E50" s="13">
        <f t="shared" si="0"/>
        <v>100</v>
      </c>
    </row>
    <row r="51" spans="1:5" s="3" customFormat="1" ht="102">
      <c r="A51" s="20" t="s">
        <v>19</v>
      </c>
      <c r="B51" s="9">
        <f>SUM(B52:B61)</f>
        <v>223500</v>
      </c>
      <c r="C51" s="9">
        <f>SUM(C52:C61)</f>
        <v>223500</v>
      </c>
      <c r="D51" s="9">
        <f>SUM(D52:D61)</f>
        <v>223500</v>
      </c>
      <c r="E51" s="12">
        <f t="shared" si="0"/>
        <v>100</v>
      </c>
    </row>
    <row r="52" spans="1:5">
      <c r="A52" s="6" t="s">
        <v>1</v>
      </c>
      <c r="B52" s="28">
        <v>22350</v>
      </c>
      <c r="C52" s="28">
        <v>22350</v>
      </c>
      <c r="D52" s="28">
        <v>22350</v>
      </c>
      <c r="E52" s="13">
        <f t="shared" si="0"/>
        <v>100</v>
      </c>
    </row>
    <row r="53" spans="1:5">
      <c r="A53" s="6" t="s">
        <v>2</v>
      </c>
      <c r="B53" s="28">
        <v>22350</v>
      </c>
      <c r="C53" s="28">
        <v>22350</v>
      </c>
      <c r="D53" s="28">
        <v>22350</v>
      </c>
      <c r="E53" s="13">
        <f t="shared" si="0"/>
        <v>100</v>
      </c>
    </row>
    <row r="54" spans="1:5">
      <c r="A54" s="6" t="s">
        <v>3</v>
      </c>
      <c r="B54" s="28">
        <v>22350</v>
      </c>
      <c r="C54" s="28">
        <v>22350</v>
      </c>
      <c r="D54" s="28">
        <v>22350</v>
      </c>
      <c r="E54" s="13">
        <f t="shared" si="0"/>
        <v>100</v>
      </c>
    </row>
    <row r="55" spans="1:5">
      <c r="A55" s="6" t="s">
        <v>4</v>
      </c>
      <c r="B55" s="28">
        <v>22350</v>
      </c>
      <c r="C55" s="28">
        <v>22350</v>
      </c>
      <c r="D55" s="28">
        <v>22350</v>
      </c>
      <c r="E55" s="13">
        <f t="shared" si="0"/>
        <v>100</v>
      </c>
    </row>
    <row r="56" spans="1:5">
      <c r="A56" s="6" t="s">
        <v>5</v>
      </c>
      <c r="B56" s="28">
        <v>22350</v>
      </c>
      <c r="C56" s="28">
        <v>22350</v>
      </c>
      <c r="D56" s="28">
        <v>22350</v>
      </c>
      <c r="E56" s="13">
        <f t="shared" si="0"/>
        <v>100</v>
      </c>
    </row>
    <row r="57" spans="1:5">
      <c r="A57" s="6" t="s">
        <v>6</v>
      </c>
      <c r="B57" s="28">
        <v>22350</v>
      </c>
      <c r="C57" s="28">
        <v>22350</v>
      </c>
      <c r="D57" s="28">
        <v>22350</v>
      </c>
      <c r="E57" s="13">
        <f t="shared" si="0"/>
        <v>100</v>
      </c>
    </row>
    <row r="58" spans="1:5">
      <c r="A58" s="6" t="s">
        <v>7</v>
      </c>
      <c r="B58" s="28">
        <v>22350</v>
      </c>
      <c r="C58" s="28">
        <v>22350</v>
      </c>
      <c r="D58" s="28">
        <v>22350</v>
      </c>
      <c r="E58" s="13">
        <f t="shared" si="0"/>
        <v>100</v>
      </c>
    </row>
    <row r="59" spans="1:5">
      <c r="A59" s="6" t="s">
        <v>8</v>
      </c>
      <c r="B59" s="28">
        <v>22350</v>
      </c>
      <c r="C59" s="28">
        <v>22350</v>
      </c>
      <c r="D59" s="28">
        <v>22350</v>
      </c>
      <c r="E59" s="13">
        <f t="shared" si="0"/>
        <v>100</v>
      </c>
    </row>
    <row r="60" spans="1:5">
      <c r="A60" s="6" t="s">
        <v>9</v>
      </c>
      <c r="B60" s="28">
        <v>22350</v>
      </c>
      <c r="C60" s="28">
        <v>22350</v>
      </c>
      <c r="D60" s="28">
        <v>22350</v>
      </c>
      <c r="E60" s="13">
        <f t="shared" si="0"/>
        <v>100</v>
      </c>
    </row>
    <row r="61" spans="1:5">
      <c r="A61" s="6" t="s">
        <v>10</v>
      </c>
      <c r="B61" s="29">
        <v>22350</v>
      </c>
      <c r="C61" s="29">
        <v>22350</v>
      </c>
      <c r="D61" s="29">
        <v>22350</v>
      </c>
      <c r="E61" s="13">
        <f t="shared" si="0"/>
        <v>100</v>
      </c>
    </row>
    <row r="62" spans="1:5" ht="63.75">
      <c r="A62" s="19" t="s">
        <v>20</v>
      </c>
      <c r="B62" s="21">
        <f>B63</f>
        <v>0</v>
      </c>
      <c r="C62" s="21">
        <f>C63</f>
        <v>132263.70000000001</v>
      </c>
      <c r="D62" s="21">
        <f>D63</f>
        <v>132263.70000000001</v>
      </c>
      <c r="E62" s="61">
        <f>D62/C62*100</f>
        <v>100</v>
      </c>
    </row>
    <row r="63" spans="1:5">
      <c r="A63" s="6" t="s">
        <v>2</v>
      </c>
      <c r="B63" s="27">
        <v>0</v>
      </c>
      <c r="C63" s="24">
        <v>132263.70000000001</v>
      </c>
      <c r="D63" s="24">
        <v>132263.70000000001</v>
      </c>
      <c r="E63" s="13">
        <f t="shared" ref="E63:E74" si="1">D63/C63*100</f>
        <v>100</v>
      </c>
    </row>
    <row r="64" spans="1:5" ht="63.75">
      <c r="A64" s="19" t="s">
        <v>22</v>
      </c>
      <c r="B64" s="30">
        <v>0</v>
      </c>
      <c r="C64" s="30">
        <f>SUM(C65:C74)</f>
        <v>1515151.52</v>
      </c>
      <c r="D64" s="31">
        <f>SUM(D65:D74)</f>
        <v>13879.75</v>
      </c>
      <c r="E64" s="12">
        <f t="shared" si="1"/>
        <v>0.9160634970685968</v>
      </c>
    </row>
    <row r="65" spans="1:5">
      <c r="A65" s="6" t="s">
        <v>1</v>
      </c>
      <c r="B65" s="38">
        <v>0</v>
      </c>
      <c r="C65" s="39">
        <v>85763</v>
      </c>
      <c r="D65" s="40">
        <v>0</v>
      </c>
      <c r="E65" s="13">
        <f t="shared" si="1"/>
        <v>0</v>
      </c>
    </row>
    <row r="66" spans="1:5">
      <c r="A66" s="6" t="s">
        <v>2</v>
      </c>
      <c r="B66" s="58">
        <v>0</v>
      </c>
      <c r="C66" s="33">
        <v>362112.52</v>
      </c>
      <c r="D66" s="63">
        <v>0</v>
      </c>
      <c r="E66" s="32">
        <f>D66/C66*100</f>
        <v>0</v>
      </c>
    </row>
    <row r="67" spans="1:5">
      <c r="A67" s="6" t="s">
        <v>3</v>
      </c>
      <c r="B67" s="41">
        <v>0</v>
      </c>
      <c r="C67" s="33">
        <v>152468</v>
      </c>
      <c r="D67" s="42">
        <v>0</v>
      </c>
      <c r="E67" s="13">
        <f t="shared" si="1"/>
        <v>0</v>
      </c>
    </row>
    <row r="68" spans="1:5">
      <c r="A68" s="6" t="s">
        <v>4</v>
      </c>
      <c r="B68" s="41">
        <v>0</v>
      </c>
      <c r="C68" s="33">
        <v>85763</v>
      </c>
      <c r="D68" s="42">
        <v>0</v>
      </c>
      <c r="E68" s="13">
        <f t="shared" si="1"/>
        <v>0</v>
      </c>
    </row>
    <row r="69" spans="1:5">
      <c r="A69" s="6" t="s">
        <v>5</v>
      </c>
      <c r="B69" s="41">
        <v>0</v>
      </c>
      <c r="C69" s="33">
        <v>152468</v>
      </c>
      <c r="D69" s="42">
        <v>0</v>
      </c>
      <c r="E69" s="13">
        <f t="shared" si="1"/>
        <v>0</v>
      </c>
    </row>
    <row r="70" spans="1:5">
      <c r="A70" s="6" t="s">
        <v>6</v>
      </c>
      <c r="B70" s="41">
        <v>0</v>
      </c>
      <c r="C70" s="33">
        <v>171527</v>
      </c>
      <c r="D70" s="42">
        <v>0</v>
      </c>
      <c r="E70" s="13">
        <f t="shared" si="1"/>
        <v>0</v>
      </c>
    </row>
    <row r="71" spans="1:5">
      <c r="A71" s="6" t="s">
        <v>7</v>
      </c>
      <c r="B71" s="41">
        <v>0</v>
      </c>
      <c r="C71" s="33">
        <v>85763</v>
      </c>
      <c r="D71" s="42">
        <v>0</v>
      </c>
      <c r="E71" s="13">
        <f t="shared" si="1"/>
        <v>0</v>
      </c>
    </row>
    <row r="72" spans="1:5">
      <c r="A72" s="6" t="s">
        <v>8</v>
      </c>
      <c r="B72" s="43">
        <v>0</v>
      </c>
      <c r="C72" s="44">
        <v>123880</v>
      </c>
      <c r="D72" s="40">
        <v>13879.75</v>
      </c>
      <c r="E72" s="13">
        <f t="shared" si="1"/>
        <v>11.204189538262835</v>
      </c>
    </row>
    <row r="73" spans="1:5">
      <c r="A73" s="6" t="s">
        <v>9</v>
      </c>
      <c r="B73" s="58">
        <v>0</v>
      </c>
      <c r="C73" s="33">
        <v>171527</v>
      </c>
      <c r="D73" s="63">
        <v>0</v>
      </c>
      <c r="E73" s="32">
        <f t="shared" si="1"/>
        <v>0</v>
      </c>
    </row>
    <row r="74" spans="1:5">
      <c r="A74" s="6" t="s">
        <v>10</v>
      </c>
      <c r="B74" s="45">
        <v>0</v>
      </c>
      <c r="C74" s="46">
        <v>123880</v>
      </c>
      <c r="D74" s="47">
        <v>0</v>
      </c>
      <c r="E74" s="13">
        <f t="shared" si="1"/>
        <v>0</v>
      </c>
    </row>
    <row r="75" spans="1:5" ht="45" customHeight="1">
      <c r="A75" s="8" t="s">
        <v>26</v>
      </c>
      <c r="B75" s="59">
        <f>SUM(B76:B81)</f>
        <v>0</v>
      </c>
      <c r="C75" s="59">
        <f>SUM(C76:C81)</f>
        <v>5200000</v>
      </c>
      <c r="D75" s="60">
        <f>SUM(D76:D81)</f>
        <v>5200000</v>
      </c>
      <c r="E75" s="62">
        <f>D75/C75*100</f>
        <v>100</v>
      </c>
    </row>
    <row r="76" spans="1:5">
      <c r="A76" s="6" t="s">
        <v>1</v>
      </c>
      <c r="B76" s="48">
        <v>0</v>
      </c>
      <c r="C76" s="53">
        <v>1100000</v>
      </c>
      <c r="D76" s="51">
        <v>1100000</v>
      </c>
      <c r="E76" s="13">
        <f>D76/C76*100</f>
        <v>100</v>
      </c>
    </row>
    <row r="77" spans="1:5">
      <c r="A77" s="6" t="s">
        <v>6</v>
      </c>
      <c r="B77" s="49">
        <v>0</v>
      </c>
      <c r="C77" s="54">
        <v>900000</v>
      </c>
      <c r="D77" s="40">
        <v>900000</v>
      </c>
      <c r="E77" s="13">
        <f>D77/C77*100</f>
        <v>100</v>
      </c>
    </row>
    <row r="78" spans="1:5">
      <c r="A78" s="6" t="s">
        <v>7</v>
      </c>
      <c r="B78" s="35">
        <v>0</v>
      </c>
      <c r="C78" s="34">
        <v>1200000</v>
      </c>
      <c r="D78" s="36">
        <v>1200000</v>
      </c>
      <c r="E78" s="32">
        <f>D78/C78*100</f>
        <v>100</v>
      </c>
    </row>
    <row r="79" spans="1:5">
      <c r="A79" s="6" t="s">
        <v>8</v>
      </c>
      <c r="B79" s="35">
        <v>0</v>
      </c>
      <c r="C79" s="34">
        <v>900000</v>
      </c>
      <c r="D79" s="36">
        <v>900000</v>
      </c>
      <c r="E79" s="32">
        <f>D79/C79*100</f>
        <v>100</v>
      </c>
    </row>
    <row r="80" spans="1:5">
      <c r="A80" s="6" t="s">
        <v>9</v>
      </c>
      <c r="B80" s="57">
        <v>0</v>
      </c>
      <c r="C80" s="55">
        <v>500000</v>
      </c>
      <c r="D80" s="52">
        <v>500000</v>
      </c>
      <c r="E80" s="32">
        <f>D80/C80*100</f>
        <v>100</v>
      </c>
    </row>
    <row r="81" spans="1:5">
      <c r="A81" s="6" t="s">
        <v>10</v>
      </c>
      <c r="B81" s="50">
        <v>0</v>
      </c>
      <c r="C81" s="56">
        <v>600000</v>
      </c>
      <c r="D81" s="37">
        <v>600000</v>
      </c>
      <c r="E81" s="13">
        <f>D81/C81*100</f>
        <v>100</v>
      </c>
    </row>
    <row r="82" spans="1:5">
      <c r="A82" s="10" t="s">
        <v>12</v>
      </c>
      <c r="B82" s="11">
        <f>B51+B40+B28+B17+B6+B62+B64+B75</f>
        <v>47677900</v>
      </c>
      <c r="C82" s="11">
        <f>C51+C40+C28+C17+C6+C62+C64+C75</f>
        <v>55934600.140000008</v>
      </c>
      <c r="D82" s="11">
        <f>D51+D40+D28+D17+D6+D62+D64+D75</f>
        <v>42688605.370000005</v>
      </c>
      <c r="E82" s="11">
        <f>E75+E64+E62+E51+E40+E28+E17+E6</f>
        <v>654.90237454539863</v>
      </c>
    </row>
  </sheetData>
  <mergeCells count="3">
    <mergeCell ref="A2:D2"/>
    <mergeCell ref="A3:D3"/>
    <mergeCell ref="A1:E1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rep:2.44.0.119</dc:description>
  <cp:lastModifiedBy>Людмила</cp:lastModifiedBy>
  <cp:lastPrinted>2020-09-07T12:12:26Z</cp:lastPrinted>
  <dcterms:created xsi:type="dcterms:W3CDTF">2018-04-20T07:53:45Z</dcterms:created>
  <dcterms:modified xsi:type="dcterms:W3CDTF">2020-10-14T08:49:06Z</dcterms:modified>
</cp:coreProperties>
</file>