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ДЧБ!$A$14</definedName>
    <definedName name="FIO" localSheetId="0">ДЧБ!$F$14</definedName>
    <definedName name="LAST_CELL" localSheetId="0">ДЧБ!#REF!</definedName>
    <definedName name="SIGN" localSheetId="0">ДЧБ!$A$14:$H$15</definedName>
    <definedName name="_xlnm.Print_Titles" localSheetId="0">ДЧБ!$6:$7</definedName>
    <definedName name="_xlnm.Print_Area" localSheetId="0">ДЧБ!$A$1:$I$253</definedName>
  </definedName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D10"/>
  <c r="I131"/>
  <c r="H131"/>
  <c r="G131"/>
  <c r="F131"/>
  <c r="D131"/>
  <c r="F105"/>
  <c r="G109"/>
  <c r="H109"/>
  <c r="I109"/>
  <c r="D109"/>
  <c r="E109"/>
  <c r="F109"/>
  <c r="E208"/>
  <c r="F208"/>
  <c r="G208"/>
  <c r="H208"/>
  <c r="I208"/>
  <c r="D208"/>
  <c r="E204"/>
  <c r="F204"/>
  <c r="G204"/>
  <c r="H204"/>
  <c r="I204"/>
  <c r="D204"/>
  <c r="I169"/>
  <c r="E169"/>
  <c r="F169"/>
  <c r="G169"/>
  <c r="H169"/>
  <c r="E176"/>
  <c r="F176"/>
  <c r="G176"/>
  <c r="H176"/>
  <c r="I176"/>
  <c r="D176"/>
  <c r="I174"/>
  <c r="H174"/>
  <c r="G174"/>
  <c r="F174"/>
  <c r="E174"/>
  <c r="D174"/>
  <c r="I172"/>
  <c r="I171" s="1"/>
  <c r="H172"/>
  <c r="H171" s="1"/>
  <c r="G172"/>
  <c r="G171" s="1"/>
  <c r="F172"/>
  <c r="F171" s="1"/>
  <c r="E172"/>
  <c r="E171" s="1"/>
  <c r="D172"/>
  <c r="D171" s="1"/>
  <c r="D169"/>
  <c r="I161"/>
  <c r="H161"/>
  <c r="G161"/>
  <c r="F161"/>
  <c r="E161"/>
  <c r="D161"/>
  <c r="I250"/>
  <c r="H250"/>
  <c r="G250"/>
  <c r="F250"/>
  <c r="F249" s="1"/>
  <c r="E250"/>
  <c r="D250"/>
  <c r="D249" s="1"/>
  <c r="I249"/>
  <c r="H249"/>
  <c r="G249"/>
  <c r="E249"/>
  <c r="E238" l="1"/>
  <c r="F238"/>
  <c r="G238"/>
  <c r="H238"/>
  <c r="I238"/>
  <c r="D238"/>
  <c r="E225"/>
  <c r="F225"/>
  <c r="F203" s="1"/>
  <c r="G225"/>
  <c r="G203" s="1"/>
  <c r="G202" s="1"/>
  <c r="H225"/>
  <c r="H203" s="1"/>
  <c r="H202" s="1"/>
  <c r="I225"/>
  <c r="I203" s="1"/>
  <c r="I202" s="1"/>
  <c r="D225"/>
  <c r="D167"/>
  <c r="E167"/>
  <c r="F167"/>
  <c r="D165"/>
  <c r="E165"/>
  <c r="F165"/>
  <c r="D163"/>
  <c r="E163"/>
  <c r="F163"/>
  <c r="D159"/>
  <c r="E159"/>
  <c r="F159"/>
  <c r="D151"/>
  <c r="E151"/>
  <c r="F151"/>
  <c r="D153"/>
  <c r="E153"/>
  <c r="F153"/>
  <c r="D155"/>
  <c r="E155"/>
  <c r="F155"/>
  <c r="D157"/>
  <c r="E157"/>
  <c r="F157"/>
  <c r="F48"/>
  <c r="E48"/>
  <c r="H48"/>
  <c r="I48"/>
  <c r="I167"/>
  <c r="H167"/>
  <c r="G167"/>
  <c r="I165"/>
  <c r="H165"/>
  <c r="G165"/>
  <c r="I163"/>
  <c r="H163"/>
  <c r="G163"/>
  <c r="I159"/>
  <c r="H159"/>
  <c r="G159"/>
  <c r="I157"/>
  <c r="H157"/>
  <c r="G157"/>
  <c r="I155"/>
  <c r="H155"/>
  <c r="G155"/>
  <c r="I153"/>
  <c r="H153"/>
  <c r="G153"/>
  <c r="I151"/>
  <c r="H151"/>
  <c r="G151"/>
  <c r="E66"/>
  <c r="F66"/>
  <c r="G66"/>
  <c r="H66"/>
  <c r="I66"/>
  <c r="D66"/>
  <c r="F58"/>
  <c r="E203" l="1"/>
  <c r="E202" s="1"/>
  <c r="G150"/>
  <c r="I150"/>
  <c r="H150"/>
  <c r="F150"/>
  <c r="D150"/>
  <c r="E150"/>
  <c r="F101"/>
  <c r="F89"/>
  <c r="E187"/>
  <c r="F187"/>
  <c r="G187"/>
  <c r="G149" s="1"/>
  <c r="H187"/>
  <c r="I187"/>
  <c r="D187"/>
  <c r="D141"/>
  <c r="E141"/>
  <c r="D48"/>
  <c r="I149" l="1"/>
  <c r="H149"/>
  <c r="E149"/>
  <c r="D149"/>
  <c r="F149"/>
  <c r="I89"/>
  <c r="H89"/>
  <c r="G89"/>
  <c r="G48"/>
  <c r="E145" l="1"/>
  <c r="F145"/>
  <c r="G145"/>
  <c r="H145"/>
  <c r="I145"/>
  <c r="D145"/>
  <c r="E97"/>
  <c r="F97"/>
  <c r="G97"/>
  <c r="H97"/>
  <c r="I97"/>
  <c r="D97"/>
  <c r="H101"/>
  <c r="I101"/>
  <c r="F141"/>
  <c r="G141"/>
  <c r="H141"/>
  <c r="I141"/>
  <c r="E245"/>
  <c r="E244" s="1"/>
  <c r="F245"/>
  <c r="F244" s="1"/>
  <c r="F202" s="1"/>
  <c r="G245"/>
  <c r="G244" s="1"/>
  <c r="H245"/>
  <c r="H244" s="1"/>
  <c r="I245"/>
  <c r="I244" s="1"/>
  <c r="D245"/>
  <c r="D244" s="1"/>
  <c r="E198"/>
  <c r="E197" s="1"/>
  <c r="F198"/>
  <c r="F197" s="1"/>
  <c r="G198"/>
  <c r="G197" s="1"/>
  <c r="H198"/>
  <c r="H197" s="1"/>
  <c r="I198"/>
  <c r="I197" s="1"/>
  <c r="D198"/>
  <c r="D197" s="1"/>
  <c r="D203" l="1"/>
  <c r="D202" s="1"/>
  <c r="F144"/>
  <c r="G144"/>
  <c r="H144"/>
  <c r="I144"/>
  <c r="D144"/>
  <c r="E144"/>
  <c r="E140"/>
  <c r="F140"/>
  <c r="G140"/>
  <c r="H140"/>
  <c r="I140"/>
  <c r="D140"/>
  <c r="E133"/>
  <c r="E132" s="1"/>
  <c r="E131" s="1"/>
  <c r="F133"/>
  <c r="F132" s="1"/>
  <c r="G133"/>
  <c r="G132" s="1"/>
  <c r="H133"/>
  <c r="H132" s="1"/>
  <c r="I133"/>
  <c r="I132" s="1"/>
  <c r="D133"/>
  <c r="D132" s="1"/>
  <c r="E108"/>
  <c r="F108"/>
  <c r="G108"/>
  <c r="H108"/>
  <c r="I108"/>
  <c r="D108"/>
  <c r="E105"/>
  <c r="E104" s="1"/>
  <c r="F104"/>
  <c r="G105"/>
  <c r="G104" s="1"/>
  <c r="H105"/>
  <c r="H104" s="1"/>
  <c r="I105"/>
  <c r="I104" s="1"/>
  <c r="D105"/>
  <c r="D104" s="1"/>
  <c r="E101"/>
  <c r="E96" s="1"/>
  <c r="G101"/>
  <c r="D101"/>
  <c r="H96"/>
  <c r="I96"/>
  <c r="E89"/>
  <c r="E88" s="1"/>
  <c r="F88"/>
  <c r="G88"/>
  <c r="H88"/>
  <c r="I88"/>
  <c r="D89"/>
  <c r="D88" s="1"/>
  <c r="E58"/>
  <c r="G58"/>
  <c r="H58"/>
  <c r="H47" s="1"/>
  <c r="I58"/>
  <c r="I47" s="1"/>
  <c r="D58"/>
  <c r="E76"/>
  <c r="F76"/>
  <c r="G76"/>
  <c r="H76"/>
  <c r="I76"/>
  <c r="D76"/>
  <c r="E82"/>
  <c r="F82"/>
  <c r="G82"/>
  <c r="H82"/>
  <c r="I82"/>
  <c r="D82"/>
  <c r="I95" l="1"/>
  <c r="E95"/>
  <c r="G96"/>
  <c r="G95" s="1"/>
  <c r="H95"/>
  <c r="F96"/>
  <c r="F95" s="1"/>
  <c r="D96"/>
  <c r="D95" s="1"/>
  <c r="H46"/>
  <c r="G139"/>
  <c r="D47"/>
  <c r="D46" s="1"/>
  <c r="F47"/>
  <c r="F46" s="1"/>
  <c r="I46"/>
  <c r="G47"/>
  <c r="G46" s="1"/>
  <c r="E47"/>
  <c r="E46" s="1"/>
  <c r="I139"/>
  <c r="E139"/>
  <c r="D139"/>
  <c r="H139"/>
  <c r="F139"/>
  <c r="E9"/>
  <c r="E8" s="1"/>
  <c r="F9"/>
  <c r="G9"/>
  <c r="H9"/>
  <c r="I9"/>
  <c r="E37"/>
  <c r="E36" s="1"/>
  <c r="F37"/>
  <c r="F36" s="1"/>
  <c r="G37"/>
  <c r="G36" s="1"/>
  <c r="G8" s="1"/>
  <c r="H37"/>
  <c r="H36" s="1"/>
  <c r="I37"/>
  <c r="I36" s="1"/>
  <c r="D37"/>
  <c r="D36" s="1"/>
  <c r="D9"/>
  <c r="D8" s="1"/>
  <c r="H8" l="1"/>
  <c r="H253" s="1"/>
  <c r="I8"/>
  <c r="F8"/>
  <c r="F253" s="1"/>
  <c r="I253"/>
  <c r="G253"/>
  <c r="D253"/>
  <c r="E253"/>
</calcChain>
</file>

<file path=xl/sharedStrings.xml><?xml version="1.0" encoding="utf-8"?>
<sst xmlns="http://schemas.openxmlformats.org/spreadsheetml/2006/main" count="693" uniqueCount="363">
  <si>
    <t>Финансовое управление администрации муниципального района "Ижемский"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</si>
  <si>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</si>
  <si>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</si>
  <si>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</si>
  <si>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</si>
  <si>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Федеральная налоговая служба</t>
  </si>
  <si>
    <t>1 01 02 000 01 0000 110</t>
  </si>
  <si>
    <t>Налог на доходы физических лиц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</si>
  <si>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</si>
  <si>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 и 228 Налогового кодекса Российской Федерации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</si>
  <si>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</si>
  <si>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</si>
  <si>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1 01 02 010 01 3000 110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</si>
  <si>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</si>
  <si>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1 01 02 010 01 4000 110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</si>
  <si>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</si>
  <si>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</si>
  <si>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</si>
  <si>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</si>
  <si>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</si>
  <si>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</si>
  <si>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</si>
  <si>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</si>
  <si>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</si>
  <si>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</si>
  <si>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</si>
  <si>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</si>
  <si>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</si>
  <si>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1 03 00 000 00 0000 000</t>
  </si>
  <si>
    <t>НАЛОГИ НА ТОВАРЫ (РАБОТЫ, УСЛУГИ), РЕАЛИЗУЕМЫЕ НА ТЕРРИТОРИИ РОССИЙСКОЙ ФЕДЕРАЦИИ</t>
  </si>
  <si>
    <t>Федеральное казначейство</t>
  </si>
  <si>
    <t>1 03 02 000 01 0000 110</t>
  </si>
  <si>
    <t>Акцизы по подакцизным товарам (продукции), производимым на территории Российской Федерации</t>
  </si>
  <si>
    <t>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</si>
  <si>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</si>
  <si>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</si>
  <si>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</si>
  <si>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</si>
  <si>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</si>
  <si>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</si>
  <si>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</si>
  <si>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</si>
  <si>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</si>
  <si>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</si>
  <si>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</si>
  <si>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1 05 01 010 01 0000 110</t>
  </si>
  <si>
    <t>Налог, взимаемый с налогоплательщиков, выбравших в качестве объекта налогообложения доходы</t>
  </si>
  <si>
    <t>1 05 01 011 01 0000 110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</si>
  <si>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</si>
  <si>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</si>
  <si>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1 05 01 011 01 3000 110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</si>
  <si>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</si>
  <si>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1 05 01 012 01 3000 110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</si>
  <si>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</si>
  <si>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</si>
  <si>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</si>
  <si>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</si>
  <si>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</si>
  <si>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1 05 01 021 01 1000 110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</si>
  <si>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</si>
  <si>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1 05 01 021 01 3000 110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</si>
  <si>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</si>
  <si>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1 05 02 000 02 0000 110</t>
  </si>
  <si>
    <t>Единый налог на вмененный доход для отдельных видов деятельности</t>
  </si>
  <si>
    <t>1 05 02 010 02 0000 110</t>
  </si>
  <si>
    <t>1 05 02 010 02 1000 110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</si>
  <si>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</si>
  <si>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1 05 02 010 02 3000 110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</si>
  <si>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</si>
  <si>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1 05 02 020 02 1000 110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</si>
  <si>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</si>
  <si>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1 05 03 000 01 0000 110</t>
  </si>
  <si>
    <t>Единый сельскохозяйственный налог</t>
  </si>
  <si>
    <t>1 05 03 010 01 0000 110</t>
  </si>
  <si>
    <t>1 05 03 010 01 1000 110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</si>
  <si>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</si>
  <si>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1 05 04 000 02 0000 110</t>
  </si>
  <si>
    <t>Налог, взимаемый в связи с применением патентной системы налогообложения</t>
  </si>
  <si>
    <t>1 05 04 020 02 0000 110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</si>
  <si>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</si>
  <si>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1 05 04 020 02 1000 110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</si>
  <si>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</si>
  <si>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</si>
  <si>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</si>
  <si>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</si>
  <si>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</si>
  <si>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1 08 03 010 01 0000 110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</si>
  <si>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</si>
  <si>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1 08 03 010 01 1000 110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</si>
  <si>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</si>
  <si>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</si>
  <si>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</si>
  <si>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Администрация муниципального района "Ижемский"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</si>
  <si>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</si>
  <si>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</si>
  <si>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</si>
  <si>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</si>
  <si>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</si>
  <si>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</si>
  <si>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</si>
  <si>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</si>
  <si>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1 11 05 030 00 0000 120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</si>
  <si>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</si>
  <si>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1 11 05 035 05 0000 120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</si>
  <si>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</si>
  <si>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</si>
  <si>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</si>
  <si>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</si>
  <si>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</si>
  <si>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</si>
  <si>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</si>
  <si>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1 12 00 000 00 0000 000</t>
  </si>
  <si>
    <t>ПЛАТЕЖИ ПРИ ПОЛЬЗОВАНИИ ПРИРОДНЫМИ РЕСУРСАМИ</t>
  </si>
  <si>
    <t>Федеральная служба по надзору в сфере природопользования</t>
  </si>
  <si>
    <t>1 12 01 000 01 0000 120</t>
  </si>
  <si>
    <t>Плата за негативное воздействие на окружающую среду</t>
  </si>
  <si>
    <t>1 12 01 010 01 0000 120</t>
  </si>
  <si>
    <t>Плата за выбросы загрязняющих веществ в атмосферный воздух стационарными объектами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</si>
  <si>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</si>
  <si>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</si>
  <si>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1 12 01 020 01 0000 120</t>
  </si>
  <si>
    <t>Плата за выбросы загрязняющих веществ в атмосферный воздух передвижными объектами</t>
  </si>
  <si>
    <t>1 12 01 020 01 6000 120</t>
  </si>
  <si>
    <t>Плата за выбросы загрязняющих веществ в атмосферный воздух передвижными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</si>
  <si>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1 12 01 030 01 0000 120</t>
  </si>
  <si>
    <t>Плата за сбросы загрязняющих веществ в водные объекты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</si>
  <si>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</si>
  <si>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</si>
  <si>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1 12 01 040 01 0000 120</t>
  </si>
  <si>
    <t>Плата за размещение отходов производства и потребления</t>
  </si>
  <si>
    <t>1 12 01 040 01 6000 120</t>
  </si>
  <si>
    <t>Плата за размещение отходов производства и потребления (федеральные государственные органы, Банк России, органы управления государственными внебюджетными фондами Российской Федерации)</t>
  </si>
  <si>
    <t>1 12 01 070 01 0000 120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</si>
  <si>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</si>
  <si>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1 13 02 000 00 0000 130</t>
  </si>
  <si>
    <t>Доходы от компенсации затрат государства</t>
  </si>
  <si>
    <t>1 13 02 990 00 0000 130</t>
  </si>
  <si>
    <t>Прочие доходы от компенсации затрат государства</t>
  </si>
  <si>
    <t>1 13 02 995 05 0000 130</t>
  </si>
  <si>
    <t>Прочие доходы от компенсации затрат бюджетов муниципальных районов</t>
  </si>
  <si>
    <t>Управление культуры администрации муниципального района "Ижемский"</t>
  </si>
  <si>
    <t>Управление образования администрации муниципального района "Ижемский"</t>
  </si>
  <si>
    <t>1 14 00 000 00 0000 000</t>
  </si>
  <si>
    <t>ДОХОДЫ ОТ ПРОДАЖИ МАТЕРИАЛЬНЫХ И НЕМАТЕРИАЛЬНЫХ АКТИВОВ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</si>
  <si>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</si>
  <si>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</si>
  <si>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1 14 02 050 05 0000 410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</si>
  <si>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</si>
  <si>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</si>
  <si>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</si>
  <si>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</si>
  <si>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</si>
  <si>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1 14 06 010 00 0000 430</t>
  </si>
  <si>
    <t>Доходы от продажи земельных участков, государственная собственность на которые не разграничена</t>
  </si>
  <si>
    <t>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</si>
  <si>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</si>
  <si>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1 14 06 013 10 0000 430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</si>
  <si>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</si>
  <si>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1 16 00 000 00 0000 000</t>
  </si>
  <si>
    <t>ШТРАФЫ, САНКЦИИ, ВОЗМЕЩЕНИЕ УЩЕРБА</t>
  </si>
  <si>
    <t>1 16 03 010 01 0000 140</t>
  </si>
  <si>
    <t>Денежные взыскания (штрафы) за нарушение законодательства о налогах и сборах, предусмотренные статьями 116, 118, статьей 119, пунктами 1 и 2 статьи 120, статьями 125, 126, 128, 129, 129, 132, 133, 134, 135, 135 Налогового кодекса Российской Федерации</t>
  </si>
  <si>
    <t>1 16 03 010 01 6000 140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</si>
  <si>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1291, 132, 133, 134, 135, 1351 Налогового кодекса Российской Федерации</t>
  </si>
  <si>
    <t>1 16 03 030 01 0000 140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</si>
  <si>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</si>
  <si>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1 16 03 030 01 6000 140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</si>
  <si>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(федеральные государственные органы, Банк России, органы управления государственными внебюджетными фондами Российской Федерации)</t>
  </si>
  <si>
    <t>Министерство внутренних дел Российской Федерации</t>
  </si>
  <si>
    <t>1 16 08 010 01 0000 140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</si>
  <si>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</si>
  <si>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1 16 08 010 01 6000 140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</si>
  <si>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 (федеральные государственные органы, Банк России, органы управления государственными внебюджетными фондами Российской Федерации)</t>
  </si>
  <si>
    <t>1 16 08 020 01 0000 140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</si>
  <si>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</si>
  <si>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1 16 08 020 01 6000 140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</si>
  <si>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 (федеральные государственные органы, Банк России, органы управления государственными внебюджетными фондами Российской Федерации)</t>
  </si>
  <si>
    <t>Отдел физической культуры, спорта и туризма администрации муниципального района "Ижемский"</t>
  </si>
  <si>
    <t>1 17 00 000 00 0000 000</t>
  </si>
  <si>
    <t>ПРОЧИЕ НЕНАЛОГОВЫЕ ДОХОДЫ</t>
  </si>
  <si>
    <t>1 17 01 000 00 0000 180</t>
  </si>
  <si>
    <t>Невыясненные поступления</t>
  </si>
  <si>
    <t>1 17 01 050 05 0000 180</t>
  </si>
  <si>
    <t>Невыясненные поступления, зачисляемые в бюджеты муниципальных районов</t>
  </si>
  <si>
    <t>1 17 05 050 05 0000 180</t>
  </si>
  <si>
    <t>Прочие неналоговые доходы бюджетов муниципальных районов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</si>
  <si>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</si>
  <si>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</si>
  <si>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</si>
  <si>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</si>
  <si>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</si>
  <si>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бюджетам муниципальных районов на выравнивание бюджетной обеспеченности</t>
  </si>
  <si>
    <t>Субсидии бюджетам бюджетной системы Российской Федерации (межбюджетные субсидии)</t>
  </si>
  <si>
    <t>Субсидии бюджетам муниципальных районов на реализацию федеральных целевых программ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</si>
  <si>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</si>
  <si>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</si>
  <si>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Субсидия бюджетам муниципальных районов на поддержку отрасли культуры</t>
  </si>
  <si>
    <t>Субсидии бюджетам муниципальных районов на обеспечение развития и укрепления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</si>
  <si>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</si>
  <si>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</si>
  <si>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</si>
  <si>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</si>
  <si>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</si>
  <si>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</si>
  <si>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государственную регистрацию актов гражданского состояния</t>
  </si>
  <si>
    <t>Прочие субвенции бюджетам муниципальных районов</t>
  </si>
  <si>
    <t>Иные межбюджетные трансферты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</si>
  <si>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</si>
  <si>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Контрольно-счетная комиссия</t>
  </si>
  <si>
    <t>2 07 00 000 00 0000 000</t>
  </si>
  <si>
    <t>ПРОЧИЕ БЕЗВОЗМЕЗДНЫЕ ПОСТУПЛЕНИЯ</t>
  </si>
  <si>
    <t>2 07 05 000 05 0000 180</t>
  </si>
  <si>
    <t>Прочие безвозмездные поступления в бюджеты муниципальных районов</t>
  </si>
  <si>
    <t>2 07 05 030 05 0000 180</t>
  </si>
  <si>
    <t>2 19 60 010 05 0000 151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</si>
  <si>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</si>
  <si>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Классификация доходов бюджетов</t>
  </si>
  <si>
    <t>код</t>
  </si>
  <si>
    <t>наименование</t>
  </si>
  <si>
    <t>Наименование главного администратора доходов бюджета муниципального образования муниципального района "Ижемский"</t>
  </si>
  <si>
    <t>Прогноз доходов бюджета муниципального образования муниципального района "Ижемский"</t>
  </si>
  <si>
    <t>ИТОГО</t>
  </si>
  <si>
    <r>
      <t xml:space="preserve">Наименование публично-правового образования  </t>
    </r>
    <r>
      <rPr>
        <sz val="10"/>
        <color theme="1"/>
        <rFont val="Times New Roman"/>
        <family val="1"/>
        <charset val="204"/>
      </rPr>
      <t>Муниципальный район "Ижемский"</t>
    </r>
  </si>
  <si>
    <r>
      <t xml:space="preserve">Наименование финансового органа   </t>
    </r>
    <r>
      <rPr>
        <sz val="10"/>
        <color theme="1"/>
        <rFont val="Times New Roman"/>
        <family val="1"/>
        <charset val="204"/>
      </rPr>
      <t xml:space="preserve">Финансовое управление </t>
    </r>
  </si>
  <si>
    <r>
      <rPr>
        <b/>
        <sz val="8.5"/>
        <rFont val="MS Sans Serif"/>
        <family val="2"/>
        <charset val="204"/>
      </rPr>
      <t>Единица измерения</t>
    </r>
    <r>
      <rPr>
        <sz val="8.5"/>
        <rFont val="MS Sans Serif"/>
        <family val="2"/>
        <charset val="204"/>
      </rPr>
      <t xml:space="preserve"> тыс. руб.</t>
    </r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</si>
  <si>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</si>
  <si>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Министерство природных ресурсов и охраны окружающей среды Республики Коми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</si>
  <si>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</si>
  <si>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</si>
  <si>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2 02 15 001 05 0000 150</t>
  </si>
  <si>
    <t>2 02 10 000 00 0000 150</t>
  </si>
  <si>
    <t>2 02 20 000 00 0000 150</t>
  </si>
  <si>
    <t>2 02 20 051 05 0000 150</t>
  </si>
  <si>
    <t>2 02 20 077 05 0000 150</t>
  </si>
  <si>
    <t>2 02 25 097 05 0000 150</t>
  </si>
  <si>
    <t>2 02 25 497 05 0000 150</t>
  </si>
  <si>
    <t>2 02 25 519 05 0000 150</t>
  </si>
  <si>
    <t>2 02 25 558 05 0000 150</t>
  </si>
  <si>
    <t>2 02 29 999 05 0000 150</t>
  </si>
  <si>
    <t>2 02 30 000 00 0000 150</t>
  </si>
  <si>
    <t>2 02 30 024 05 0000 150</t>
  </si>
  <si>
    <t>2 02 30 029 05 0000 150</t>
  </si>
  <si>
    <t>2 02 35 082 05 0000 150</t>
  </si>
  <si>
    <t>2 02 35 118 05 0000 150</t>
  </si>
  <si>
    <t>2 02 35 120 05 0000 150</t>
  </si>
  <si>
    <t>2 02 35 930 05 0000 150</t>
  </si>
  <si>
    <t>2 02 39 999 05 0000 150</t>
  </si>
  <si>
    <t>2 02 40 000 00 0000 150</t>
  </si>
  <si>
    <t>2 02 40 014 05 0000 150</t>
  </si>
  <si>
    <t>2 02 25 467 05 0000 150</t>
  </si>
  <si>
    <t>Администрация муниципального района "Ижемский", Отдел физической культуры, спорта и туризма администрации муниципального района "Ижемский", Управление культуры администрации муниципального района "Ижемский", Управление образования администрации муниципального района "Ижемский", Финансовое управление администрации муниципального района "Ижемский"</t>
  </si>
  <si>
    <t>Администрация муниципального района "Ижемский", Управление образования администрации муниципального района "Ижемский", Финансовое управление администрации муниципального района "Ижемский"</t>
  </si>
  <si>
    <t>2 07 05 020 05 0000 180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</si>
  <si>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</si>
  <si>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
1 16 01000 01 0000 140
</t>
  </si>
  <si>
    <t xml:space="preserve">Административные штрафы, установленные Кодексом Российской Федерации об административных правонарушениях
</t>
  </si>
  <si>
    <t xml:space="preserve">1 16 01050 01 0000 140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</si>
  <si>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</si>
  <si>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1 16 01053 01 0000 140
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</si>
  <si>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</si>
  <si>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1 16 01060 01 0000 140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</si>
  <si>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</si>
  <si>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1 16 01063 01 0000 140
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</si>
  <si>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</si>
  <si>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1 16 01070 01 0000 140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</si>
  <si>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</si>
  <si>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1 16 01073 01 0000 140
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</si>
  <si>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</si>
  <si>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1 16 01080 01 0000 140
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</si>
  <si>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</si>
  <si>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1 16 01140 01 0000 140
</t>
  </si>
  <si>
    <t xml:space="preserve">1 16 01190 01 0000 140
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</si>
  <si>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</si>
  <si>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1 16 01193 01 0000 140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</si>
  <si>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</si>
  <si>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1 16 01200 01 0000 140
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</si>
  <si>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</si>
  <si>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1 16 01203 01 0000 140
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</si>
  <si>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</si>
  <si>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>2 02 15002 05 0000 150</t>
  </si>
  <si>
    <t>Дотации бюджетам на поддержку мер по обеспечению сбалансированности бюджетов</t>
  </si>
  <si>
    <t>2 02 20302 05 0000 150</t>
  </si>
  <si>
    <t xml:space="preserve"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</si>
  <si>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>2 02 35469 05 0000 150</t>
  </si>
  <si>
    <t xml:space="preserve">на 2022г. </t>
  </si>
  <si>
    <t xml:space="preserve">на 2023г. </t>
  </si>
  <si>
    <t>Министерство юстиции Республики Коми</t>
  </si>
  <si>
    <t xml:space="preserve">1 16 01083 01 0000 140
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</si>
  <si>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</si>
  <si>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1 16 01143 01 0000 140
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</si>
  <si>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</si>
  <si>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</si>
  <si>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1 16 01170 01 0000 140
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</si>
  <si>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</si>
  <si>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</si>
  <si>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</si>
  <si>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1 16 10123 01 0051 140</t>
  </si>
  <si>
    <t>1 16 10120 00 0000 140</t>
  </si>
  <si>
    <t xml:space="preserve">1 16 11000 01 0000 140
</t>
  </si>
  <si>
    <t xml:space="preserve">Платежи, уплачиваемые в целях возмещения вреда
</t>
  </si>
  <si>
    <t xml:space="preserve">1 16 11050 01 0000 140
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</si>
  <si>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</si>
  <si>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1 16 10000 00 0000 140
</t>
  </si>
  <si>
    <t xml:space="preserve">Платежи в целях возмещения причиненного ущерба (убытков)
</t>
  </si>
  <si>
    <t>Прочие дотации бюджетам муниципальных районов</t>
  </si>
  <si>
    <t>2 02 19999 05 0000 150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</si>
  <si>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</si>
  <si>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2 02 20299 05 0000 150</t>
  </si>
  <si>
    <t>2.02.25.304.05.0000.150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</si>
  <si>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</si>
  <si>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Контрольно-счетная комиссия, Финансовое управление администрации муниципального района "Ижемский"</t>
  </si>
  <si>
    <t>2.02.45.303.05.0000.150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</si>
  <si>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</si>
  <si>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2 18 00 000 00 0000 000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</si>
  <si>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</si>
  <si>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2 18 05 000 05 0000 180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</si>
  <si>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</si>
  <si>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</si>
  <si>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2 18 05 010 05 0000 180</t>
  </si>
  <si>
    <t>1 01 02 040 01 0000 110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</si>
  <si>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</si>
  <si>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>2 02 25097 05 0000 150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</si>
  <si>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</si>
  <si>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на 2024г. </t>
  </si>
  <si>
    <t>Реестр источников доходов бюджета муниципального образования муниципального района "Ижемский" на 2022 год и плановый период 2023 и 2024 годов</t>
  </si>
  <si>
    <t>на "01"ноября 2021 года</t>
  </si>
  <si>
    <t>Прогноз доходов бюджета муниципального образования муниципального района "Ижемский" на 2021г.</t>
  </si>
  <si>
    <t>Кассовые поступления в текущем финансовом году (по состоянию на "01" ноября 2021г.</t>
  </si>
  <si>
    <t xml:space="preserve">Оценка исполнения 2021г. </t>
  </si>
  <si>
    <t xml:space="preserve">Доходы от денежных взысканий (штрафов), поступающие в счет погашения задолженности, образовавшейся до 1 января 2021 года, подлежащие зачислению в бюджеты бюджетной системы Российской Федерации по нормативам, действовавшим в 2019 году
</t>
  </si>
  <si>
    <t>Доходы от денежных взысканий (штрафов), поступающие в счет погашения задолженности, образовавшейся до 1 января 2021 года, подлежащие зачислению в бюджет муниципального образования по нормативам, действовавшим в 2019 году</t>
  </si>
  <si>
    <t xml:space="preserve">Субвенции бюджетам муниципальных районов на проведение Всероссийской переписи населения 2021 года
</t>
  </si>
  <si>
    <t>Министерство юстиции Республики Коми, Министерство образования, науки и молодежной политики Республики Коми</t>
  </si>
  <si>
    <t xml:space="preserve">1 16 01150 01 0000 140
</t>
  </si>
  <si>
    <t>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</si>
  <si>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</si>
  <si>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</t>
  </si>
  <si>
    <t>Министерство юстиции Республики Коми, Министерство природных ресурсов и охраны окружающей среды Республики Коми</t>
  </si>
  <si>
    <t>Министерство юстиции Республики Коми, Министерство природных ресурсов и охраны окружающей среды Республики Коми, Министерство образования, науки и молодежной политики Республики Коми</t>
  </si>
  <si>
    <t xml:space="preserve">1 16 07010 05 0000 140
</t>
  </si>
  <si>
    <t xml:space="preserve">1 16 07010 00 0000 140
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</si>
  <si>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</si>
  <si>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</t>
  </si>
  <si>
    <t>1 16 10032 05 0000 140</t>
  </si>
  <si>
    <t>1 16 10030 05 0000 140</t>
  </si>
  <si>
    <t xml:space="preserve"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</si>
  <si>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</si>
  <si>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1 16 10100 00 0000 140
</t>
  </si>
  <si>
    <t xml:space="preserve">1 16 10100 05 0000 140
</t>
  </si>
  <si>
    <t xml:space="preserve"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</si>
  <si>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</si>
  <si>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Федеральное агентство по рыболовству, Министерство внутренних дел Российской Федерации, Генеральная прокуратура Российской Федерации, Министерство природных ресурсов и охраны окружающей среды Республики Коми, Министерство образования, науки и молодежной политики Республики Коми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</si>
  <si>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</si>
  <si>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1 16 10129 01 0051 140</t>
  </si>
  <si>
    <t>Администрация муниципального района "Ижемский",Отдел физической культуры, спорта и туризма администрации муниципального района "Ижемский"</t>
  </si>
  <si>
    <t>1 12 01 041 01 0000 120</t>
  </si>
  <si>
    <t>2 02 25491 05 0000 150</t>
  </si>
  <si>
    <t>Субсидии на создание новых мест в образовательных 
организациях различных типов для реализации 
дополнительных общеразвивающих программ всех 
направленностей</t>
  </si>
  <si>
    <t>2 02 27 576 05 0000 150</t>
  </si>
  <si>
    <t>Субсидии на обустройство объектами инженерной инфраструктуры и благоустройство площадок, расположенных на сельских территориях, под компактную жилищную застройку</t>
  </si>
  <si>
    <t>1 13 00 000 00 0000 000</t>
  </si>
  <si>
    <t>ДОХОДЫ ОТ ОКАЗАНИЯ ПЛАТНЫХ УСЛУГ (РАБОТ) И КОМПЕНСАЦИИ ЗАТРАТ ГОСУДАРСТВА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</si>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</sst>
</file>

<file path=xl/styles.xml><?xml version="1.0" encoding="utf-8"?>
<styleSheet xmlns="http://schemas.openxmlformats.org/spreadsheetml/2006/main">
  <numFmts count="4">
    <numFmt numFmtId="164" formatCode="?"/>
    <numFmt numFmtId="165" formatCode="#,##0.0"/>
    <numFmt numFmtId="166" formatCode="000000"/>
    <numFmt numFmtId="167" formatCode="0.0"/>
  </numFmts>
  <fonts count="19">
    <font>
      <sz val="10"/>
      <name val="Arial"/>
    </font>
    <font>
      <sz val="8.5"/>
      <name val="MS Sans Serif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sz val="10"/>
      <color theme="1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5">
    <xf numFmtId="0" fontId="0" fillId="0" borderId="0"/>
    <xf numFmtId="0" fontId="3" fillId="0" borderId="0"/>
    <xf numFmtId="4" fontId="17" fillId="0" borderId="5">
      <alignment horizontal="right" vertical="top" shrinkToFit="1"/>
    </xf>
    <xf numFmtId="4" fontId="17" fillId="0" borderId="5">
      <alignment horizontal="right" vertical="top" shrinkToFit="1"/>
    </xf>
    <xf numFmtId="0" fontId="17" fillId="0" borderId="5">
      <alignment horizontal="left" vertical="top" wrapText="1"/>
    </xf>
  </cellStyleXfs>
  <cellXfs count="7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Border="1" applyAlignment="1" applyProtection="1"/>
    <xf numFmtId="0" fontId="11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165" fontId="13" fillId="0" borderId="1" xfId="0" applyNumberFormat="1" applyFont="1" applyBorder="1" applyAlignment="1" applyProtection="1">
      <alignment horizontal="right" vertical="center" wrapText="1"/>
    </xf>
    <xf numFmtId="165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 applyProtection="1">
      <alignment horizontal="left" vertical="center" wrapText="1"/>
    </xf>
    <xf numFmtId="165" fontId="12" fillId="0" borderId="1" xfId="0" applyNumberFormat="1" applyFont="1" applyBorder="1" applyAlignment="1" applyProtection="1">
      <alignment horizontal="right" vertical="center" wrapText="1"/>
    </xf>
    <xf numFmtId="164" fontId="12" fillId="0" borderId="1" xfId="0" applyNumberFormat="1" applyFont="1" applyBorder="1" applyAlignment="1" applyProtection="1">
      <alignment horizontal="left" vertical="center" wrapText="1"/>
    </xf>
    <xf numFmtId="164" fontId="13" fillId="0" borderId="1" xfId="0" applyNumberFormat="1" applyFont="1" applyBorder="1" applyAlignment="1" applyProtection="1">
      <alignment horizontal="left" vertical="center" wrapText="1"/>
    </xf>
    <xf numFmtId="49" fontId="12" fillId="0" borderId="2" xfId="0" applyNumberFormat="1" applyFont="1" applyBorder="1" applyAlignment="1" applyProtection="1">
      <alignment horizontal="left" vertical="center" wrapText="1"/>
    </xf>
    <xf numFmtId="165" fontId="12" fillId="0" borderId="2" xfId="0" applyNumberFormat="1" applyFont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vertical="center"/>
    </xf>
    <xf numFmtId="49" fontId="13" fillId="0" borderId="1" xfId="0" applyNumberFormat="1" applyFont="1" applyBorder="1" applyAlignment="1" applyProtection="1">
      <alignment horizontal="left"/>
    </xf>
    <xf numFmtId="165" fontId="13" fillId="0" borderId="1" xfId="0" applyNumberFormat="1" applyFont="1" applyBorder="1" applyAlignment="1" applyProtection="1">
      <alignment horizontal="right"/>
    </xf>
    <xf numFmtId="165" fontId="13" fillId="0" borderId="1" xfId="0" applyNumberFormat="1" applyFont="1" applyBorder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center" vertical="center" wrapText="1"/>
    </xf>
    <xf numFmtId="49" fontId="15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14" fillId="0" borderId="1" xfId="0" applyNumberFormat="1" applyFont="1" applyBorder="1" applyAlignment="1" applyProtection="1">
      <alignment horizontal="center"/>
    </xf>
    <xf numFmtId="49" fontId="15" fillId="0" borderId="1" xfId="0" applyNumberFormat="1" applyFont="1" applyBorder="1" applyAlignment="1" applyProtection="1">
      <alignment horizontal="left" vertical="center" wrapText="1"/>
    </xf>
    <xf numFmtId="165" fontId="15" fillId="0" borderId="1" xfId="0" applyNumberFormat="1" applyFont="1" applyBorder="1" applyAlignment="1" applyProtection="1">
      <alignment horizontal="right" vertical="center" wrapText="1"/>
    </xf>
    <xf numFmtId="165" fontId="15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165" fontId="10" fillId="0" borderId="1" xfId="0" applyNumberFormat="1" applyFont="1" applyBorder="1" applyAlignment="1" applyProtection="1">
      <alignment horizontal="right" vertical="center" wrapText="1"/>
    </xf>
    <xf numFmtId="165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 applyProtection="1">
      <alignment horizontal="left" vertical="center" wrapText="1"/>
    </xf>
    <xf numFmtId="11" fontId="15" fillId="0" borderId="1" xfId="0" applyNumberFormat="1" applyFont="1" applyBorder="1" applyAlignment="1" applyProtection="1">
      <alignment horizontal="left" vertical="center" wrapText="1"/>
    </xf>
    <xf numFmtId="4" fontId="15" fillId="0" borderId="1" xfId="0" applyNumberFormat="1" applyFont="1" applyBorder="1" applyAlignment="1" applyProtection="1">
      <alignment horizontal="right" vertical="center" wrapText="1"/>
    </xf>
    <xf numFmtId="49" fontId="13" fillId="0" borderId="1" xfId="1" applyNumberFormat="1" applyFont="1" applyFill="1" applyBorder="1" applyAlignment="1" applyProtection="1">
      <alignment horizontal="justify" vertical="center" wrapText="1"/>
      <protection locked="0"/>
    </xf>
    <xf numFmtId="49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14" fillId="0" borderId="1" xfId="1" applyNumberFormat="1" applyFont="1" applyFill="1" applyBorder="1" applyAlignment="1" applyProtection="1">
      <alignment horizontal="justify" vertical="center" wrapText="1"/>
      <protection locked="0"/>
    </xf>
    <xf numFmtId="49" fontId="10" fillId="0" borderId="1" xfId="1" applyNumberFormat="1" applyFont="1" applyFill="1" applyBorder="1" applyAlignment="1" applyProtection="1">
      <alignment horizontal="left" vertical="center" wrapText="1"/>
      <protection locked="0"/>
    </xf>
    <xf numFmtId="11" fontId="14" fillId="0" borderId="1" xfId="1" applyNumberFormat="1" applyFont="1" applyFill="1" applyBorder="1" applyAlignment="1" applyProtection="1">
      <alignment horizontal="justify" vertical="center" wrapText="1"/>
      <protection locked="0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166" fontId="15" fillId="0" borderId="1" xfId="1" applyNumberFormat="1" applyFont="1" applyFill="1" applyBorder="1" applyAlignment="1" applyProtection="1">
      <alignment horizontal="justify" vertical="center" wrapText="1"/>
      <protection locked="0"/>
    </xf>
    <xf numFmtId="11" fontId="15" fillId="0" borderId="1" xfId="1" applyNumberFormat="1" applyFont="1" applyFill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>
      <alignment vertical="top" wrapText="1"/>
    </xf>
    <xf numFmtId="165" fontId="14" fillId="0" borderId="1" xfId="0" applyNumberFormat="1" applyFont="1" applyBorder="1" applyAlignment="1" applyProtection="1">
      <alignment horizontal="right" vertical="center" wrapText="1"/>
    </xf>
    <xf numFmtId="165" fontId="14" fillId="0" borderId="1" xfId="0" applyNumberFormat="1" applyFont="1" applyBorder="1" applyAlignment="1">
      <alignment vertical="center"/>
    </xf>
    <xf numFmtId="11" fontId="16" fillId="0" borderId="1" xfId="0" applyNumberFormat="1" applyFont="1" applyBorder="1" applyAlignment="1" applyProtection="1">
      <alignment horizontal="left" vertical="center" wrapText="1"/>
    </xf>
    <xf numFmtId="0" fontId="16" fillId="0" borderId="0" xfId="0" applyFont="1"/>
    <xf numFmtId="49" fontId="15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 applyProtection="1">
      <alignment horizontal="left" vertical="center" wrapText="1"/>
    </xf>
    <xf numFmtId="167" fontId="15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 applyProtection="1">
      <alignment horizontal="left" vertical="center" wrapText="1"/>
    </xf>
    <xf numFmtId="4" fontId="18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5">
    <cellStyle name="ex66" xfId="4"/>
    <cellStyle name="ex74" xfId="2"/>
    <cellStyle name="ex78" xfId="3"/>
    <cellStyle name="Обычный" xfId="0" builtinId="0"/>
    <cellStyle name="Обычный_доходы феврал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56"/>
  <sheetViews>
    <sheetView showGridLines="0" tabSelected="1" view="pageBreakPreview" zoomScaleSheetLayoutView="100" workbookViewId="0">
      <pane ySplit="7" topLeftCell="A243" activePane="bottomLeft" state="frozen"/>
      <selection pane="bottomLeft" activeCell="P4" sqref="P4"/>
    </sheetView>
  </sheetViews>
  <sheetFormatPr defaultRowHeight="12.75" customHeight="1" outlineLevelRow="7"/>
  <cols>
    <col min="1" max="1" width="18.140625" customWidth="1"/>
    <col min="2" max="2" width="43" customWidth="1"/>
    <col min="3" max="3" width="19.42578125" customWidth="1"/>
    <col min="4" max="4" width="14.85546875" customWidth="1"/>
    <col min="5" max="5" width="12" customWidth="1"/>
    <col min="6" max="6" width="11" customWidth="1"/>
    <col min="7" max="7" width="10.7109375" customWidth="1"/>
    <col min="8" max="8" width="10.5703125" customWidth="1"/>
    <col min="9" max="9" width="11" customWidth="1"/>
  </cols>
  <sheetData>
    <row r="1" spans="1:9" ht="37.5" customHeight="1">
      <c r="A1" s="62" t="s">
        <v>324</v>
      </c>
      <c r="B1" s="62"/>
      <c r="C1" s="62"/>
      <c r="D1" s="62"/>
      <c r="E1" s="62"/>
      <c r="F1" s="62"/>
      <c r="G1" s="62"/>
      <c r="H1" s="62"/>
      <c r="I1" s="62"/>
    </row>
    <row r="2" spans="1:9" ht="16.5" customHeight="1">
      <c r="A2" s="62" t="s">
        <v>325</v>
      </c>
      <c r="B2" s="63"/>
      <c r="C2" s="63"/>
      <c r="D2" s="63"/>
      <c r="E2" s="63"/>
      <c r="F2" s="63"/>
      <c r="G2" s="63"/>
      <c r="H2" s="63"/>
      <c r="I2" s="63"/>
    </row>
    <row r="3" spans="1:9" ht="15.75" customHeight="1">
      <c r="A3" s="64" t="s">
        <v>223</v>
      </c>
      <c r="B3" s="65"/>
      <c r="C3" s="65"/>
      <c r="D3" s="65"/>
      <c r="E3" s="65"/>
      <c r="F3" s="65"/>
      <c r="G3" s="65"/>
      <c r="H3" s="65"/>
      <c r="I3" s="65"/>
    </row>
    <row r="4" spans="1:9" ht="15.75" customHeight="1">
      <c r="A4" s="64" t="s">
        <v>222</v>
      </c>
      <c r="B4" s="65"/>
      <c r="C4" s="65"/>
      <c r="D4" s="65"/>
      <c r="E4" s="65"/>
      <c r="F4" s="65"/>
      <c r="G4" s="65"/>
      <c r="H4" s="65"/>
      <c r="I4" s="65"/>
    </row>
    <row r="5" spans="1:9">
      <c r="A5" s="6" t="s">
        <v>224</v>
      </c>
      <c r="B5" s="1"/>
      <c r="C5" s="1"/>
      <c r="D5" s="1"/>
      <c r="E5" s="1"/>
      <c r="F5" s="1"/>
      <c r="G5" s="1"/>
      <c r="H5" s="1"/>
      <c r="I5" s="1"/>
    </row>
    <row r="6" spans="1:9" s="4" customFormat="1" ht="48" customHeight="1">
      <c r="A6" s="66" t="s">
        <v>216</v>
      </c>
      <c r="B6" s="66"/>
      <c r="C6" s="66" t="s">
        <v>219</v>
      </c>
      <c r="D6" s="69" t="s">
        <v>326</v>
      </c>
      <c r="E6" s="67" t="s">
        <v>327</v>
      </c>
      <c r="F6" s="69" t="s">
        <v>328</v>
      </c>
      <c r="G6" s="66" t="s">
        <v>220</v>
      </c>
      <c r="H6" s="66"/>
      <c r="I6" s="66"/>
    </row>
    <row r="7" spans="1:9" s="4" customFormat="1" ht="48.75" customHeight="1">
      <c r="A7" s="7" t="s">
        <v>217</v>
      </c>
      <c r="B7" s="7" t="s">
        <v>218</v>
      </c>
      <c r="C7" s="66"/>
      <c r="D7" s="70"/>
      <c r="E7" s="68"/>
      <c r="F7" s="68"/>
      <c r="G7" s="56" t="s">
        <v>284</v>
      </c>
      <c r="H7" s="56" t="s">
        <v>285</v>
      </c>
      <c r="I7" s="56" t="s">
        <v>323</v>
      </c>
    </row>
    <row r="8" spans="1:9" ht="16.5" customHeight="1">
      <c r="A8" s="21" t="s">
        <v>1</v>
      </c>
      <c r="B8" s="8" t="s">
        <v>2</v>
      </c>
      <c r="C8" s="8"/>
      <c r="D8" s="9">
        <f t="shared" ref="D8:F8" si="0">D9+D36+D46+D88+D95+D108+D132+D139+D149+D197</f>
        <v>267306.04000000004</v>
      </c>
      <c r="E8" s="9">
        <f t="shared" si="0"/>
        <v>221004.25000000003</v>
      </c>
      <c r="F8" s="9">
        <f t="shared" si="0"/>
        <v>276224.18</v>
      </c>
      <c r="G8" s="9">
        <f>G9+G36+G46+G88+G95+G108+G132+G139+G149+G197</f>
        <v>136034.87</v>
      </c>
      <c r="H8" s="9">
        <f t="shared" ref="H8:I8" si="1">H9+H36+H46+H88+H95+H108+H132+H139+H149+H197</f>
        <v>142775.67000000001</v>
      </c>
      <c r="I8" s="9">
        <f t="shared" si="1"/>
        <v>150658.71999999997</v>
      </c>
    </row>
    <row r="9" spans="1:9" ht="12" customHeight="1" outlineLevel="1">
      <c r="A9" s="21" t="s">
        <v>3</v>
      </c>
      <c r="B9" s="8" t="s">
        <v>4</v>
      </c>
      <c r="C9" s="8"/>
      <c r="D9" s="9">
        <f>D10</f>
        <v>238936</v>
      </c>
      <c r="E9" s="9">
        <f t="shared" ref="E9:I9" si="2">E10</f>
        <v>193019.40000000002</v>
      </c>
      <c r="F9" s="9">
        <f t="shared" si="2"/>
        <v>243401</v>
      </c>
      <c r="G9" s="9">
        <f t="shared" si="2"/>
        <v>106353</v>
      </c>
      <c r="H9" s="9">
        <f t="shared" si="2"/>
        <v>108897</v>
      </c>
      <c r="I9" s="9">
        <f t="shared" si="2"/>
        <v>111290</v>
      </c>
    </row>
    <row r="10" spans="1:9" ht="15" customHeight="1" outlineLevel="2">
      <c r="A10" s="21" t="s">
        <v>6</v>
      </c>
      <c r="B10" s="8" t="s">
        <v>7</v>
      </c>
      <c r="C10" s="8"/>
      <c r="D10" s="9">
        <f>D11+D20+D27+D34+D35</f>
        <v>238936</v>
      </c>
      <c r="E10" s="9">
        <f t="shared" ref="E10:I10" si="3">E11+E20+E27+E34+E35</f>
        <v>193019.40000000002</v>
      </c>
      <c r="F10" s="9">
        <f t="shared" si="3"/>
        <v>243401</v>
      </c>
      <c r="G10" s="9">
        <f t="shared" si="3"/>
        <v>106353</v>
      </c>
      <c r="H10" s="9">
        <f t="shared" si="3"/>
        <v>108897</v>
      </c>
      <c r="I10" s="9">
        <f t="shared" si="3"/>
        <v>111290</v>
      </c>
    </row>
    <row r="11" spans="1:9" s="5" customFormat="1" ht="68.25" customHeight="1" outlineLevel="3" collapsed="1">
      <c r="A11" s="22" t="s">
        <v>8</v>
      </c>
      <c r="B11" s="26" t="s">
        <v>9</v>
      </c>
      <c r="C11" s="26" t="s">
        <v>5</v>
      </c>
      <c r="D11" s="27">
        <v>237861</v>
      </c>
      <c r="E11" s="27">
        <v>191571.7</v>
      </c>
      <c r="F11" s="27">
        <v>241919</v>
      </c>
      <c r="G11" s="27">
        <v>105855</v>
      </c>
      <c r="H11" s="28">
        <v>108394</v>
      </c>
      <c r="I11" s="28">
        <v>110782</v>
      </c>
    </row>
    <row r="12" spans="1:9" s="5" customFormat="1" ht="67.5" hidden="1" outlineLevel="4" collapsed="1">
      <c r="A12" s="22" t="s">
        <v>8</v>
      </c>
      <c r="B12" s="26" t="s">
        <v>9</v>
      </c>
      <c r="C12" s="26" t="s">
        <v>5</v>
      </c>
      <c r="D12" s="27">
        <v>197233</v>
      </c>
      <c r="E12" s="27">
        <v>0</v>
      </c>
      <c r="F12" s="27">
        <v>197233</v>
      </c>
      <c r="G12" s="27"/>
      <c r="H12" s="28"/>
      <c r="I12" s="28"/>
    </row>
    <row r="13" spans="1:9" s="5" customFormat="1" ht="67.5" hidden="1" outlineLevel="7">
      <c r="A13" s="22" t="s">
        <v>8</v>
      </c>
      <c r="B13" s="26" t="s">
        <v>9</v>
      </c>
      <c r="C13" s="26" t="s">
        <v>5</v>
      </c>
      <c r="D13" s="27">
        <v>197233</v>
      </c>
      <c r="E13" s="27">
        <v>0</v>
      </c>
      <c r="F13" s="27">
        <v>197233</v>
      </c>
      <c r="G13" s="27"/>
      <c r="H13" s="28"/>
      <c r="I13" s="28"/>
    </row>
    <row r="14" spans="1:9" s="5" customFormat="1" ht="101.25" hidden="1" outlineLevel="4">
      <c r="A14" s="22" t="s">
        <v>10</v>
      </c>
      <c r="B14" s="29" t="s">
        <v>11</v>
      </c>
      <c r="C14" s="26" t="s">
        <v>5</v>
      </c>
      <c r="D14" s="27">
        <v>0</v>
      </c>
      <c r="E14" s="27">
        <v>144569.60000000001</v>
      </c>
      <c r="F14" s="27">
        <v>0</v>
      </c>
      <c r="G14" s="27"/>
      <c r="H14" s="28"/>
      <c r="I14" s="28"/>
    </row>
    <row r="15" spans="1:9" s="5" customFormat="1" ht="101.25" hidden="1" outlineLevel="7">
      <c r="A15" s="22" t="s">
        <v>10</v>
      </c>
      <c r="B15" s="29" t="s">
        <v>11</v>
      </c>
      <c r="C15" s="26" t="s">
        <v>5</v>
      </c>
      <c r="D15" s="27">
        <v>0</v>
      </c>
      <c r="E15" s="27">
        <v>144569.60000000001</v>
      </c>
      <c r="F15" s="27">
        <v>0</v>
      </c>
      <c r="G15" s="27"/>
      <c r="H15" s="28"/>
      <c r="I15" s="28"/>
    </row>
    <row r="16" spans="1:9" s="5" customFormat="1" ht="101.25" hidden="1" outlineLevel="4" collapsed="1">
      <c r="A16" s="22" t="s">
        <v>12</v>
      </c>
      <c r="B16" s="29" t="s">
        <v>13</v>
      </c>
      <c r="C16" s="26" t="s">
        <v>5</v>
      </c>
      <c r="D16" s="27">
        <v>0</v>
      </c>
      <c r="E16" s="27">
        <v>328.94</v>
      </c>
      <c r="F16" s="27">
        <v>0</v>
      </c>
      <c r="G16" s="27"/>
      <c r="H16" s="28"/>
      <c r="I16" s="28"/>
    </row>
    <row r="17" spans="1:9" s="5" customFormat="1" ht="101.25" hidden="1" outlineLevel="7">
      <c r="A17" s="22" t="s">
        <v>12</v>
      </c>
      <c r="B17" s="29" t="s">
        <v>13</v>
      </c>
      <c r="C17" s="26" t="s">
        <v>5</v>
      </c>
      <c r="D17" s="27">
        <v>0</v>
      </c>
      <c r="E17" s="27">
        <v>328.94</v>
      </c>
      <c r="F17" s="27">
        <v>0</v>
      </c>
      <c r="G17" s="27"/>
      <c r="H17" s="28"/>
      <c r="I17" s="28"/>
    </row>
    <row r="18" spans="1:9" s="5" customFormat="1" ht="78.75" hidden="1" outlineLevel="4" collapsed="1">
      <c r="A18" s="22" t="s">
        <v>14</v>
      </c>
      <c r="B18" s="29" t="s">
        <v>15</v>
      </c>
      <c r="C18" s="26" t="s">
        <v>5</v>
      </c>
      <c r="D18" s="27">
        <v>0</v>
      </c>
      <c r="E18" s="27">
        <v>0.01</v>
      </c>
      <c r="F18" s="27">
        <v>0</v>
      </c>
      <c r="G18" s="27"/>
      <c r="H18" s="28"/>
      <c r="I18" s="28"/>
    </row>
    <row r="19" spans="1:9" s="5" customFormat="1" ht="78.75" hidden="1" outlineLevel="7">
      <c r="A19" s="22" t="s">
        <v>14</v>
      </c>
      <c r="B19" s="29" t="s">
        <v>15</v>
      </c>
      <c r="C19" s="26" t="s">
        <v>5</v>
      </c>
      <c r="D19" s="27">
        <v>0</v>
      </c>
      <c r="E19" s="27">
        <v>0.01</v>
      </c>
      <c r="F19" s="27">
        <v>0</v>
      </c>
      <c r="G19" s="27"/>
      <c r="H19" s="28"/>
      <c r="I19" s="28"/>
    </row>
    <row r="20" spans="1:9" s="5" customFormat="1" ht="103.5" customHeight="1" outlineLevel="3" collapsed="1">
      <c r="A20" s="22" t="s">
        <v>16</v>
      </c>
      <c r="B20" s="29" t="s">
        <v>17</v>
      </c>
      <c r="C20" s="26" t="s">
        <v>5</v>
      </c>
      <c r="D20" s="27">
        <v>561</v>
      </c>
      <c r="E20" s="27">
        <v>461.6</v>
      </c>
      <c r="F20" s="27">
        <v>498</v>
      </c>
      <c r="G20" s="27">
        <v>216</v>
      </c>
      <c r="H20" s="28">
        <v>218</v>
      </c>
      <c r="I20" s="28">
        <v>220</v>
      </c>
    </row>
    <row r="21" spans="1:9" s="5" customFormat="1" ht="101.25" hidden="1" outlineLevel="4" collapsed="1">
      <c r="A21" s="22" t="s">
        <v>16</v>
      </c>
      <c r="B21" s="29" t="s">
        <v>17</v>
      </c>
      <c r="C21" s="26" t="s">
        <v>5</v>
      </c>
      <c r="D21" s="27">
        <v>456</v>
      </c>
      <c r="E21" s="27"/>
      <c r="F21" s="27"/>
      <c r="G21" s="27"/>
      <c r="H21" s="28"/>
      <c r="I21" s="28"/>
    </row>
    <row r="22" spans="1:9" s="5" customFormat="1" ht="101.25" hidden="1" outlineLevel="7">
      <c r="A22" s="22" t="s">
        <v>16</v>
      </c>
      <c r="B22" s="29" t="s">
        <v>17</v>
      </c>
      <c r="C22" s="26" t="s">
        <v>5</v>
      </c>
      <c r="D22" s="27">
        <v>456</v>
      </c>
      <c r="E22" s="27"/>
      <c r="F22" s="27"/>
      <c r="G22" s="27"/>
      <c r="H22" s="28"/>
      <c r="I22" s="28"/>
    </row>
    <row r="23" spans="1:9" s="5" customFormat="1" ht="135" hidden="1" outlineLevel="4">
      <c r="A23" s="22" t="s">
        <v>18</v>
      </c>
      <c r="B23" s="29" t="s">
        <v>19</v>
      </c>
      <c r="C23" s="26" t="s">
        <v>5</v>
      </c>
      <c r="D23" s="27">
        <v>0</v>
      </c>
      <c r="E23" s="27"/>
      <c r="F23" s="27"/>
      <c r="G23" s="27"/>
      <c r="H23" s="28"/>
      <c r="I23" s="28"/>
    </row>
    <row r="24" spans="1:9" s="5" customFormat="1" ht="135" hidden="1" outlineLevel="7">
      <c r="A24" s="22" t="s">
        <v>18</v>
      </c>
      <c r="B24" s="29" t="s">
        <v>19</v>
      </c>
      <c r="C24" s="26" t="s">
        <v>5</v>
      </c>
      <c r="D24" s="27">
        <v>0</v>
      </c>
      <c r="E24" s="27"/>
      <c r="F24" s="27"/>
      <c r="G24" s="27"/>
      <c r="H24" s="28"/>
      <c r="I24" s="28"/>
    </row>
    <row r="25" spans="1:9" s="5" customFormat="1" ht="123.75" hidden="1" outlineLevel="4" collapsed="1">
      <c r="A25" s="22" t="s">
        <v>20</v>
      </c>
      <c r="B25" s="29" t="s">
        <v>21</v>
      </c>
      <c r="C25" s="26" t="s">
        <v>5</v>
      </c>
      <c r="D25" s="27">
        <v>0</v>
      </c>
      <c r="E25" s="27"/>
      <c r="F25" s="27"/>
      <c r="G25" s="27"/>
      <c r="H25" s="28"/>
      <c r="I25" s="28"/>
    </row>
    <row r="26" spans="1:9" s="5" customFormat="1" ht="123.75" hidden="1" outlineLevel="7">
      <c r="A26" s="22" t="s">
        <v>20</v>
      </c>
      <c r="B26" s="29" t="s">
        <v>21</v>
      </c>
      <c r="C26" s="26" t="s">
        <v>5</v>
      </c>
      <c r="D26" s="27">
        <v>0</v>
      </c>
      <c r="E26" s="27"/>
      <c r="F26" s="27"/>
      <c r="G26" s="27"/>
      <c r="H26" s="28"/>
      <c r="I26" s="28"/>
    </row>
    <row r="27" spans="1:9" s="5" customFormat="1" ht="36.75" customHeight="1" outlineLevel="3" collapsed="1">
      <c r="A27" s="22" t="s">
        <v>22</v>
      </c>
      <c r="B27" s="26" t="s">
        <v>23</v>
      </c>
      <c r="C27" s="26" t="s">
        <v>5</v>
      </c>
      <c r="D27" s="27">
        <v>480</v>
      </c>
      <c r="E27" s="27">
        <v>947</v>
      </c>
      <c r="F27" s="27">
        <v>950</v>
      </c>
      <c r="G27" s="27">
        <v>248</v>
      </c>
      <c r="H27" s="28">
        <v>250</v>
      </c>
      <c r="I27" s="28">
        <v>253</v>
      </c>
    </row>
    <row r="28" spans="1:9" ht="48" hidden="1" outlineLevel="4" collapsed="1">
      <c r="A28" s="21" t="s">
        <v>22</v>
      </c>
      <c r="B28" s="8" t="s">
        <v>23</v>
      </c>
      <c r="C28" s="8" t="s">
        <v>5</v>
      </c>
      <c r="D28" s="9">
        <v>201</v>
      </c>
      <c r="E28" s="9"/>
      <c r="F28" s="9"/>
      <c r="G28" s="9"/>
      <c r="H28" s="10"/>
      <c r="I28" s="10"/>
    </row>
    <row r="29" spans="1:9" ht="48" hidden="1" outlineLevel="7">
      <c r="A29" s="23" t="s">
        <v>22</v>
      </c>
      <c r="B29" s="11" t="s">
        <v>23</v>
      </c>
      <c r="C29" s="11" t="s">
        <v>5</v>
      </c>
      <c r="D29" s="12">
        <v>201</v>
      </c>
      <c r="E29" s="12"/>
      <c r="F29" s="12"/>
      <c r="G29" s="12"/>
      <c r="H29" s="10"/>
      <c r="I29" s="10"/>
    </row>
    <row r="30" spans="1:9" ht="84" hidden="1" outlineLevel="4" collapsed="1">
      <c r="A30" s="21" t="s">
        <v>24</v>
      </c>
      <c r="B30" s="8" t="s">
        <v>25</v>
      </c>
      <c r="C30" s="8" t="s">
        <v>5</v>
      </c>
      <c r="D30" s="9">
        <v>0</v>
      </c>
      <c r="E30" s="9"/>
      <c r="F30" s="9"/>
      <c r="G30" s="9"/>
      <c r="H30" s="10"/>
      <c r="I30" s="10"/>
    </row>
    <row r="31" spans="1:9" ht="72" hidden="1" outlineLevel="7">
      <c r="A31" s="23" t="s">
        <v>24</v>
      </c>
      <c r="B31" s="11" t="s">
        <v>25</v>
      </c>
      <c r="C31" s="11" t="s">
        <v>5</v>
      </c>
      <c r="D31" s="12">
        <v>0</v>
      </c>
      <c r="E31" s="12"/>
      <c r="F31" s="12"/>
      <c r="G31" s="12"/>
      <c r="H31" s="10"/>
      <c r="I31" s="10"/>
    </row>
    <row r="32" spans="1:9" ht="84" hidden="1" outlineLevel="4" collapsed="1">
      <c r="A32" s="21" t="s">
        <v>26</v>
      </c>
      <c r="B32" s="8" t="s">
        <v>27</v>
      </c>
      <c r="C32" s="8" t="s">
        <v>5</v>
      </c>
      <c r="D32" s="9">
        <v>0</v>
      </c>
      <c r="E32" s="9"/>
      <c r="F32" s="9"/>
      <c r="G32" s="9"/>
      <c r="H32" s="10"/>
      <c r="I32" s="10"/>
    </row>
    <row r="33" spans="1:9" ht="72" hidden="1" outlineLevel="7">
      <c r="A33" s="23" t="s">
        <v>26</v>
      </c>
      <c r="B33" s="11" t="s">
        <v>27</v>
      </c>
      <c r="C33" s="11" t="s">
        <v>5</v>
      </c>
      <c r="D33" s="12">
        <v>0</v>
      </c>
      <c r="E33" s="12"/>
      <c r="F33" s="12"/>
      <c r="G33" s="12"/>
      <c r="H33" s="10"/>
      <c r="I33" s="10"/>
    </row>
    <row r="34" spans="1:9" s="5" customFormat="1" ht="78.75" customHeight="1" outlineLevel="3" collapsed="1">
      <c r="A34" s="22" t="s">
        <v>319</v>
      </c>
      <c r="B34" s="34" t="s">
        <v>320</v>
      </c>
      <c r="C34" s="26" t="s">
        <v>5</v>
      </c>
      <c r="D34" s="27">
        <v>34</v>
      </c>
      <c r="E34" s="27">
        <v>34.1</v>
      </c>
      <c r="F34" s="27">
        <v>34</v>
      </c>
      <c r="G34" s="27">
        <v>34</v>
      </c>
      <c r="H34" s="28">
        <v>35</v>
      </c>
      <c r="I34" s="28">
        <v>35</v>
      </c>
    </row>
    <row r="35" spans="1:9" s="5" customFormat="1" ht="78.75" customHeight="1" outlineLevel="3">
      <c r="A35" s="22" t="s">
        <v>319</v>
      </c>
      <c r="B35" s="34" t="s">
        <v>362</v>
      </c>
      <c r="C35" s="26" t="s">
        <v>5</v>
      </c>
      <c r="D35" s="27">
        <v>0</v>
      </c>
      <c r="E35" s="27">
        <v>5</v>
      </c>
      <c r="F35" s="27">
        <v>0</v>
      </c>
      <c r="G35" s="27">
        <v>0</v>
      </c>
      <c r="H35" s="28">
        <v>0</v>
      </c>
      <c r="I35" s="28">
        <v>0</v>
      </c>
    </row>
    <row r="36" spans="1:9" ht="26.25" customHeight="1" outlineLevel="1">
      <c r="A36" s="21" t="s">
        <v>28</v>
      </c>
      <c r="B36" s="8" t="s">
        <v>29</v>
      </c>
      <c r="C36" s="8"/>
      <c r="D36" s="9">
        <f>D37</f>
        <v>6151.5499999999993</v>
      </c>
      <c r="E36" s="9">
        <f t="shared" ref="E36:I36" si="4">E37</f>
        <v>5132.2000000000007</v>
      </c>
      <c r="F36" s="9">
        <f t="shared" si="4"/>
        <v>6151.5499999999993</v>
      </c>
      <c r="G36" s="9">
        <f t="shared" si="4"/>
        <v>6257.34</v>
      </c>
      <c r="H36" s="9">
        <f t="shared" si="4"/>
        <v>6274.8200000000006</v>
      </c>
      <c r="I36" s="9">
        <f t="shared" si="4"/>
        <v>6382.92</v>
      </c>
    </row>
    <row r="37" spans="1:9" ht="27" customHeight="1" outlineLevel="2">
      <c r="A37" s="21" t="s">
        <v>31</v>
      </c>
      <c r="B37" s="8" t="s">
        <v>32</v>
      </c>
      <c r="C37" s="8"/>
      <c r="D37" s="9">
        <f>D38+D40+D42+D44</f>
        <v>6151.5499999999993</v>
      </c>
      <c r="E37" s="9">
        <f t="shared" ref="E37:I37" si="5">E38+E40+E42+E44</f>
        <v>5132.2000000000007</v>
      </c>
      <c r="F37" s="9">
        <f t="shared" si="5"/>
        <v>6151.5499999999993</v>
      </c>
      <c r="G37" s="9">
        <f t="shared" si="5"/>
        <v>6257.34</v>
      </c>
      <c r="H37" s="9">
        <f t="shared" si="5"/>
        <v>6274.8200000000006</v>
      </c>
      <c r="I37" s="9">
        <f t="shared" si="5"/>
        <v>6382.92</v>
      </c>
    </row>
    <row r="38" spans="1:9" s="5" customFormat="1" ht="68.25" customHeight="1" outlineLevel="3" collapsed="1">
      <c r="A38" s="22" t="s">
        <v>33</v>
      </c>
      <c r="B38" s="26" t="s">
        <v>34</v>
      </c>
      <c r="C38" s="26" t="s">
        <v>30</v>
      </c>
      <c r="D38" s="27">
        <v>2824.57</v>
      </c>
      <c r="E38" s="27">
        <v>2346.5</v>
      </c>
      <c r="F38" s="27">
        <v>2824.57</v>
      </c>
      <c r="G38" s="27">
        <v>2829.14</v>
      </c>
      <c r="H38" s="28">
        <v>2807.34</v>
      </c>
      <c r="I38" s="28">
        <v>2810.32</v>
      </c>
    </row>
    <row r="39" spans="1:9" s="5" customFormat="1" ht="79.5" hidden="1" customHeight="1" outlineLevel="7">
      <c r="A39" s="22" t="s">
        <v>33</v>
      </c>
      <c r="B39" s="26" t="s">
        <v>34</v>
      </c>
      <c r="C39" s="26" t="s">
        <v>30</v>
      </c>
      <c r="D39" s="27">
        <v>1589</v>
      </c>
      <c r="E39" s="27"/>
      <c r="F39" s="27">
        <v>1589</v>
      </c>
      <c r="G39" s="27"/>
      <c r="H39" s="28"/>
      <c r="I39" s="28"/>
    </row>
    <row r="40" spans="1:9" s="5" customFormat="1" ht="79.5" customHeight="1" outlineLevel="3" collapsed="1">
      <c r="A40" s="22" t="s">
        <v>35</v>
      </c>
      <c r="B40" s="29" t="s">
        <v>36</v>
      </c>
      <c r="C40" s="26" t="s">
        <v>30</v>
      </c>
      <c r="D40" s="27">
        <v>16.100000000000001</v>
      </c>
      <c r="E40" s="27">
        <v>16.8</v>
      </c>
      <c r="F40" s="27">
        <v>16.100000000000001</v>
      </c>
      <c r="G40" s="27">
        <v>15.66</v>
      </c>
      <c r="H40" s="28">
        <v>15.72</v>
      </c>
      <c r="I40" s="28">
        <v>16.239999999999998</v>
      </c>
    </row>
    <row r="41" spans="1:9" s="5" customFormat="1" ht="79.5" hidden="1" customHeight="1" outlineLevel="7">
      <c r="A41" s="22" t="s">
        <v>35</v>
      </c>
      <c r="B41" s="29" t="s">
        <v>36</v>
      </c>
      <c r="C41" s="26" t="s">
        <v>30</v>
      </c>
      <c r="D41" s="27">
        <v>16</v>
      </c>
      <c r="E41" s="27"/>
      <c r="F41" s="27">
        <v>16</v>
      </c>
      <c r="G41" s="27"/>
      <c r="H41" s="28"/>
      <c r="I41" s="28"/>
    </row>
    <row r="42" spans="1:9" s="5" customFormat="1" ht="69" customHeight="1" outlineLevel="3" collapsed="1">
      <c r="A42" s="22" t="s">
        <v>37</v>
      </c>
      <c r="B42" s="26" t="s">
        <v>38</v>
      </c>
      <c r="C42" s="26" t="s">
        <v>30</v>
      </c>
      <c r="D42" s="27">
        <v>3715.56</v>
      </c>
      <c r="E42" s="27">
        <v>3182.4</v>
      </c>
      <c r="F42" s="27">
        <v>3715.56</v>
      </c>
      <c r="G42" s="27">
        <v>3767.3</v>
      </c>
      <c r="H42" s="28">
        <v>3799.63</v>
      </c>
      <c r="I42" s="28">
        <v>3917.02</v>
      </c>
    </row>
    <row r="43" spans="1:9" s="5" customFormat="1" ht="79.5" hidden="1" customHeight="1" outlineLevel="7">
      <c r="A43" s="22" t="s">
        <v>37</v>
      </c>
      <c r="B43" s="26" t="s">
        <v>38</v>
      </c>
      <c r="C43" s="26" t="s">
        <v>30</v>
      </c>
      <c r="D43" s="27">
        <v>3367</v>
      </c>
      <c r="E43" s="27"/>
      <c r="F43" s="27">
        <v>3367</v>
      </c>
      <c r="G43" s="27"/>
      <c r="H43" s="28"/>
      <c r="I43" s="28"/>
    </row>
    <row r="44" spans="1:9" s="5" customFormat="1" ht="72" customHeight="1" outlineLevel="3" collapsed="1">
      <c r="A44" s="22" t="s">
        <v>39</v>
      </c>
      <c r="B44" s="26" t="s">
        <v>40</v>
      </c>
      <c r="C44" s="26" t="s">
        <v>30</v>
      </c>
      <c r="D44" s="27">
        <v>-404.68</v>
      </c>
      <c r="E44" s="27">
        <v>-413.5</v>
      </c>
      <c r="F44" s="27">
        <v>-404.68</v>
      </c>
      <c r="G44" s="27">
        <v>-354.76</v>
      </c>
      <c r="H44" s="28">
        <v>-347.87</v>
      </c>
      <c r="I44" s="28">
        <v>-360.66</v>
      </c>
    </row>
    <row r="45" spans="1:9" ht="72" hidden="1" outlineLevel="7">
      <c r="A45" s="23" t="s">
        <v>39</v>
      </c>
      <c r="B45" s="11" t="s">
        <v>40</v>
      </c>
      <c r="C45" s="11" t="s">
        <v>30</v>
      </c>
      <c r="D45" s="12">
        <v>-318</v>
      </c>
      <c r="E45" s="12">
        <v>-329.83</v>
      </c>
      <c r="F45" s="12">
        <v>-331</v>
      </c>
      <c r="G45" s="12">
        <v>-341</v>
      </c>
      <c r="H45" s="10"/>
      <c r="I45" s="10"/>
    </row>
    <row r="46" spans="1:9" ht="18" customHeight="1" outlineLevel="1">
      <c r="A46" s="21" t="s">
        <v>41</v>
      </c>
      <c r="B46" s="8" t="s">
        <v>42</v>
      </c>
      <c r="C46" s="8"/>
      <c r="D46" s="9">
        <f t="shared" ref="D46:I46" si="6">D47+D66+D76+D82</f>
        <v>13207</v>
      </c>
      <c r="E46" s="9">
        <f t="shared" si="6"/>
        <v>15122</v>
      </c>
      <c r="F46" s="9">
        <f t="shared" si="6"/>
        <v>15957</v>
      </c>
      <c r="G46" s="9">
        <f t="shared" si="6"/>
        <v>13803</v>
      </c>
      <c r="H46" s="9">
        <f t="shared" si="6"/>
        <v>17966</v>
      </c>
      <c r="I46" s="9">
        <f t="shared" si="6"/>
        <v>23325</v>
      </c>
    </row>
    <row r="47" spans="1:9" ht="21.75" customHeight="1" outlineLevel="2">
      <c r="A47" s="21" t="s">
        <v>43</v>
      </c>
      <c r="B47" s="8" t="s">
        <v>44</v>
      </c>
      <c r="C47" s="8"/>
      <c r="D47" s="9">
        <f t="shared" ref="D47:I47" si="7">D48+D58</f>
        <v>9825</v>
      </c>
      <c r="E47" s="9">
        <f t="shared" si="7"/>
        <v>11631.5</v>
      </c>
      <c r="F47" s="9">
        <f t="shared" si="7"/>
        <v>11871</v>
      </c>
      <c r="G47" s="9">
        <f t="shared" si="7"/>
        <v>12065</v>
      </c>
      <c r="H47" s="9">
        <f t="shared" si="7"/>
        <v>16250</v>
      </c>
      <c r="I47" s="9">
        <f t="shared" si="7"/>
        <v>21600</v>
      </c>
    </row>
    <row r="48" spans="1:9" s="5" customFormat="1" ht="33.75" outlineLevel="3">
      <c r="A48" s="22" t="s">
        <v>45</v>
      </c>
      <c r="B48" s="26" t="s">
        <v>46</v>
      </c>
      <c r="C48" s="26"/>
      <c r="D48" s="27">
        <f>D49</f>
        <v>6825</v>
      </c>
      <c r="E48" s="27">
        <f t="shared" ref="E48:I48" si="8">E49</f>
        <v>8044.8</v>
      </c>
      <c r="F48" s="27">
        <f t="shared" si="8"/>
        <v>7594</v>
      </c>
      <c r="G48" s="27">
        <f t="shared" si="8"/>
        <v>7746</v>
      </c>
      <c r="H48" s="27">
        <f t="shared" si="8"/>
        <v>10000</v>
      </c>
      <c r="I48" s="27">
        <f t="shared" si="8"/>
        <v>13500</v>
      </c>
    </row>
    <row r="49" spans="1:9" ht="22.5" outlineLevel="4" collapsed="1">
      <c r="A49" s="23" t="s">
        <v>47</v>
      </c>
      <c r="B49" s="30" t="s">
        <v>46</v>
      </c>
      <c r="C49" s="30" t="s">
        <v>5</v>
      </c>
      <c r="D49" s="31">
        <v>6825</v>
      </c>
      <c r="E49" s="31">
        <v>8044.8</v>
      </c>
      <c r="F49" s="31">
        <v>7594</v>
      </c>
      <c r="G49" s="31">
        <v>7746</v>
      </c>
      <c r="H49" s="32">
        <v>10000</v>
      </c>
      <c r="I49" s="32">
        <v>13500</v>
      </c>
    </row>
    <row r="50" spans="1:9" ht="22.5" hidden="1" outlineLevel="5" collapsed="1">
      <c r="A50" s="23" t="s">
        <v>47</v>
      </c>
      <c r="B50" s="30" t="s">
        <v>46</v>
      </c>
      <c r="C50" s="30" t="s">
        <v>5</v>
      </c>
      <c r="D50" s="31">
        <v>3834</v>
      </c>
      <c r="E50" s="31">
        <v>0</v>
      </c>
      <c r="F50" s="31">
        <v>4026</v>
      </c>
      <c r="G50" s="31">
        <v>4026</v>
      </c>
      <c r="H50" s="32"/>
      <c r="I50" s="32"/>
    </row>
    <row r="51" spans="1:9" ht="22.5" hidden="1" outlineLevel="7">
      <c r="A51" s="23" t="s">
        <v>47</v>
      </c>
      <c r="B51" s="30" t="s">
        <v>46</v>
      </c>
      <c r="C51" s="30" t="s">
        <v>5</v>
      </c>
      <c r="D51" s="31">
        <v>3834</v>
      </c>
      <c r="E51" s="31">
        <v>0</v>
      </c>
      <c r="F51" s="31">
        <v>4026</v>
      </c>
      <c r="G51" s="31">
        <v>4026</v>
      </c>
      <c r="H51" s="32"/>
      <c r="I51" s="32"/>
    </row>
    <row r="52" spans="1:9" ht="56.25" hidden="1" outlineLevel="5" collapsed="1">
      <c r="A52" s="23" t="s">
        <v>48</v>
      </c>
      <c r="B52" s="30" t="s">
        <v>49</v>
      </c>
      <c r="C52" s="30" t="s">
        <v>5</v>
      </c>
      <c r="D52" s="31">
        <v>0</v>
      </c>
      <c r="E52" s="31">
        <v>4148.67</v>
      </c>
      <c r="F52" s="31">
        <v>0</v>
      </c>
      <c r="G52" s="31">
        <v>0</v>
      </c>
      <c r="H52" s="32"/>
      <c r="I52" s="32"/>
    </row>
    <row r="53" spans="1:9" ht="56.25" hidden="1" outlineLevel="7">
      <c r="A53" s="23" t="s">
        <v>48</v>
      </c>
      <c r="B53" s="30" t="s">
        <v>49</v>
      </c>
      <c r="C53" s="30" t="s">
        <v>5</v>
      </c>
      <c r="D53" s="31">
        <v>0</v>
      </c>
      <c r="E53" s="31">
        <v>4148.67</v>
      </c>
      <c r="F53" s="31">
        <v>0</v>
      </c>
      <c r="G53" s="31">
        <v>0</v>
      </c>
      <c r="H53" s="32"/>
      <c r="I53" s="32"/>
    </row>
    <row r="54" spans="1:9" ht="56.25" hidden="1" outlineLevel="5" collapsed="1">
      <c r="A54" s="23" t="s">
        <v>50</v>
      </c>
      <c r="B54" s="30" t="s">
        <v>51</v>
      </c>
      <c r="C54" s="30" t="s">
        <v>5</v>
      </c>
      <c r="D54" s="31">
        <v>0</v>
      </c>
      <c r="E54" s="31">
        <v>2.0499999999999998</v>
      </c>
      <c r="F54" s="31">
        <v>0</v>
      </c>
      <c r="G54" s="31">
        <v>0</v>
      </c>
      <c r="H54" s="32"/>
      <c r="I54" s="32"/>
    </row>
    <row r="55" spans="1:9" ht="56.25" hidden="1" outlineLevel="7">
      <c r="A55" s="23" t="s">
        <v>50</v>
      </c>
      <c r="B55" s="30" t="s">
        <v>51</v>
      </c>
      <c r="C55" s="30" t="s">
        <v>5</v>
      </c>
      <c r="D55" s="31">
        <v>0</v>
      </c>
      <c r="E55" s="31">
        <v>2.0499999999999998</v>
      </c>
      <c r="F55" s="31">
        <v>0</v>
      </c>
      <c r="G55" s="31">
        <v>0</v>
      </c>
      <c r="H55" s="32"/>
      <c r="I55" s="32"/>
    </row>
    <row r="56" spans="1:9" ht="67.5" hidden="1" outlineLevel="5" collapsed="1">
      <c r="A56" s="23" t="s">
        <v>52</v>
      </c>
      <c r="B56" s="33" t="s">
        <v>53</v>
      </c>
      <c r="C56" s="30" t="s">
        <v>5</v>
      </c>
      <c r="D56" s="31">
        <v>0</v>
      </c>
      <c r="E56" s="31">
        <v>0.05</v>
      </c>
      <c r="F56" s="31">
        <v>0</v>
      </c>
      <c r="G56" s="31">
        <v>0</v>
      </c>
      <c r="H56" s="32"/>
      <c r="I56" s="32"/>
    </row>
    <row r="57" spans="1:9" ht="67.5" hidden="1" outlineLevel="7">
      <c r="A57" s="23" t="s">
        <v>52</v>
      </c>
      <c r="B57" s="33" t="s">
        <v>53</v>
      </c>
      <c r="C57" s="30" t="s">
        <v>5</v>
      </c>
      <c r="D57" s="31">
        <v>0</v>
      </c>
      <c r="E57" s="31">
        <v>0.05</v>
      </c>
      <c r="F57" s="31">
        <v>0</v>
      </c>
      <c r="G57" s="31">
        <v>0</v>
      </c>
      <c r="H57" s="32"/>
      <c r="I57" s="32"/>
    </row>
    <row r="58" spans="1:9" s="5" customFormat="1" ht="38.25" customHeight="1" outlineLevel="3">
      <c r="A58" s="22" t="s">
        <v>54</v>
      </c>
      <c r="B58" s="26" t="s">
        <v>55</v>
      </c>
      <c r="C58" s="26"/>
      <c r="D58" s="27">
        <f>D59</f>
        <v>3000</v>
      </c>
      <c r="E58" s="27">
        <f t="shared" ref="E58:I58" si="9">E59</f>
        <v>3586.7</v>
      </c>
      <c r="F58" s="27">
        <f t="shared" si="9"/>
        <v>4277</v>
      </c>
      <c r="G58" s="27">
        <f t="shared" si="9"/>
        <v>4319</v>
      </c>
      <c r="H58" s="27">
        <f t="shared" si="9"/>
        <v>6250</v>
      </c>
      <c r="I58" s="27">
        <f t="shared" si="9"/>
        <v>8100</v>
      </c>
    </row>
    <row r="59" spans="1:9" s="3" customFormat="1" ht="61.5" customHeight="1" outlineLevel="4" collapsed="1">
      <c r="A59" s="23" t="s">
        <v>56</v>
      </c>
      <c r="B59" s="30" t="s">
        <v>57</v>
      </c>
      <c r="C59" s="30" t="s">
        <v>5</v>
      </c>
      <c r="D59" s="31">
        <v>3000</v>
      </c>
      <c r="E59" s="31">
        <v>3586.7</v>
      </c>
      <c r="F59" s="31">
        <v>4277</v>
      </c>
      <c r="G59" s="31">
        <v>4319</v>
      </c>
      <c r="H59" s="32">
        <v>6250</v>
      </c>
      <c r="I59" s="32">
        <v>8100</v>
      </c>
    </row>
    <row r="60" spans="1:9" ht="72" hidden="1" outlineLevel="5" collapsed="1">
      <c r="A60" s="21" t="s">
        <v>56</v>
      </c>
      <c r="B60" s="8" t="s">
        <v>57</v>
      </c>
      <c r="C60" s="8" t="s">
        <v>5</v>
      </c>
      <c r="D60" s="9">
        <v>400</v>
      </c>
      <c r="E60" s="9">
        <v>0</v>
      </c>
      <c r="F60" s="9">
        <v>400</v>
      </c>
      <c r="G60" s="9">
        <v>400</v>
      </c>
      <c r="H60" s="10"/>
      <c r="I60" s="10"/>
    </row>
    <row r="61" spans="1:9" ht="60" hidden="1" outlineLevel="7">
      <c r="A61" s="23" t="s">
        <v>56</v>
      </c>
      <c r="B61" s="11" t="s">
        <v>57</v>
      </c>
      <c r="C61" s="11" t="s">
        <v>5</v>
      </c>
      <c r="D61" s="12">
        <v>400</v>
      </c>
      <c r="E61" s="12">
        <v>0</v>
      </c>
      <c r="F61" s="12">
        <v>400</v>
      </c>
      <c r="G61" s="12">
        <v>400</v>
      </c>
      <c r="H61" s="10"/>
      <c r="I61" s="10"/>
    </row>
    <row r="62" spans="1:9" ht="108" hidden="1" outlineLevel="5" collapsed="1">
      <c r="A62" s="21" t="s">
        <v>58</v>
      </c>
      <c r="B62" s="14" t="s">
        <v>59</v>
      </c>
      <c r="C62" s="8" t="s">
        <v>5</v>
      </c>
      <c r="D62" s="9">
        <v>0</v>
      </c>
      <c r="E62" s="9">
        <v>1058.67</v>
      </c>
      <c r="F62" s="9">
        <v>0</v>
      </c>
      <c r="G62" s="9">
        <v>0</v>
      </c>
      <c r="H62" s="10"/>
      <c r="I62" s="10"/>
    </row>
    <row r="63" spans="1:9" ht="96" hidden="1" outlineLevel="7">
      <c r="A63" s="23" t="s">
        <v>58</v>
      </c>
      <c r="B63" s="13" t="s">
        <v>59</v>
      </c>
      <c r="C63" s="11" t="s">
        <v>5</v>
      </c>
      <c r="D63" s="12">
        <v>0</v>
      </c>
      <c r="E63" s="12">
        <v>1058.67</v>
      </c>
      <c r="F63" s="12">
        <v>0</v>
      </c>
      <c r="G63" s="12">
        <v>0</v>
      </c>
      <c r="H63" s="10"/>
      <c r="I63" s="10"/>
    </row>
    <row r="64" spans="1:9" ht="108" hidden="1" outlineLevel="5" collapsed="1">
      <c r="A64" s="21" t="s">
        <v>60</v>
      </c>
      <c r="B64" s="14" t="s">
        <v>61</v>
      </c>
      <c r="C64" s="8" t="s">
        <v>5</v>
      </c>
      <c r="D64" s="9">
        <v>0</v>
      </c>
      <c r="E64" s="9">
        <v>-0.54</v>
      </c>
      <c r="F64" s="9">
        <v>0</v>
      </c>
      <c r="G64" s="9">
        <v>0</v>
      </c>
      <c r="H64" s="10"/>
      <c r="I64" s="10"/>
    </row>
    <row r="65" spans="1:9" ht="96" hidden="1" outlineLevel="7">
      <c r="A65" s="23" t="s">
        <v>60</v>
      </c>
      <c r="B65" s="13" t="s">
        <v>61</v>
      </c>
      <c r="C65" s="11" t="s">
        <v>5</v>
      </c>
      <c r="D65" s="12">
        <v>0</v>
      </c>
      <c r="E65" s="12">
        <v>-0.54</v>
      </c>
      <c r="F65" s="12">
        <v>0</v>
      </c>
      <c r="G65" s="12">
        <v>0</v>
      </c>
      <c r="H65" s="10"/>
      <c r="I65" s="10"/>
    </row>
    <row r="66" spans="1:9" ht="24" outlineLevel="2">
      <c r="A66" s="21" t="s">
        <v>62</v>
      </c>
      <c r="B66" s="8" t="s">
        <v>63</v>
      </c>
      <c r="C66" s="8"/>
      <c r="D66" s="9">
        <f>D67</f>
        <v>2350</v>
      </c>
      <c r="E66" s="9">
        <f t="shared" ref="E66:I66" si="10">E67</f>
        <v>2398</v>
      </c>
      <c r="F66" s="9">
        <f t="shared" si="10"/>
        <v>2421</v>
      </c>
      <c r="G66" s="9">
        <f t="shared" si="10"/>
        <v>50</v>
      </c>
      <c r="H66" s="9">
        <f t="shared" si="10"/>
        <v>10</v>
      </c>
      <c r="I66" s="9">
        <f t="shared" si="10"/>
        <v>0</v>
      </c>
    </row>
    <row r="67" spans="1:9" s="5" customFormat="1" ht="26.25" customHeight="1" outlineLevel="3" collapsed="1">
      <c r="A67" s="22" t="s">
        <v>64</v>
      </c>
      <c r="B67" s="26" t="s">
        <v>63</v>
      </c>
      <c r="C67" s="26" t="s">
        <v>5</v>
      </c>
      <c r="D67" s="27">
        <v>2350</v>
      </c>
      <c r="E67" s="27">
        <v>2398</v>
      </c>
      <c r="F67" s="27">
        <v>2421</v>
      </c>
      <c r="G67" s="27">
        <v>50</v>
      </c>
      <c r="H67" s="28">
        <v>10</v>
      </c>
      <c r="I67" s="28">
        <v>0</v>
      </c>
    </row>
    <row r="68" spans="1:9" s="5" customFormat="1" ht="22.5" hidden="1" outlineLevel="4" collapsed="1">
      <c r="A68" s="22" t="s">
        <v>64</v>
      </c>
      <c r="B68" s="26" t="s">
        <v>63</v>
      </c>
      <c r="C68" s="26" t="s">
        <v>5</v>
      </c>
      <c r="D68" s="27">
        <v>11440</v>
      </c>
      <c r="E68" s="27">
        <v>0</v>
      </c>
      <c r="F68" s="27">
        <v>11897</v>
      </c>
      <c r="G68" s="27">
        <v>12374</v>
      </c>
      <c r="H68" s="28"/>
      <c r="I68" s="28"/>
    </row>
    <row r="69" spans="1:9" s="5" customFormat="1" ht="22.5" hidden="1" outlineLevel="7">
      <c r="A69" s="22" t="s">
        <v>64</v>
      </c>
      <c r="B69" s="26" t="s">
        <v>63</v>
      </c>
      <c r="C69" s="26" t="s">
        <v>5</v>
      </c>
      <c r="D69" s="27">
        <v>11440</v>
      </c>
      <c r="E69" s="27">
        <v>0</v>
      </c>
      <c r="F69" s="27">
        <v>11897</v>
      </c>
      <c r="G69" s="27">
        <v>12374</v>
      </c>
      <c r="H69" s="28"/>
      <c r="I69" s="28"/>
    </row>
    <row r="70" spans="1:9" s="5" customFormat="1" ht="45" hidden="1" outlineLevel="4" collapsed="1">
      <c r="A70" s="22" t="s">
        <v>65</v>
      </c>
      <c r="B70" s="26" t="s">
        <v>66</v>
      </c>
      <c r="C70" s="26" t="s">
        <v>5</v>
      </c>
      <c r="D70" s="27">
        <v>0</v>
      </c>
      <c r="E70" s="27">
        <v>11452.03</v>
      </c>
      <c r="F70" s="27">
        <v>0</v>
      </c>
      <c r="G70" s="27">
        <v>0</v>
      </c>
      <c r="H70" s="28"/>
      <c r="I70" s="28"/>
    </row>
    <row r="71" spans="1:9" s="5" customFormat="1" ht="45" hidden="1" outlineLevel="7">
      <c r="A71" s="22" t="s">
        <v>65</v>
      </c>
      <c r="B71" s="26" t="s">
        <v>66</v>
      </c>
      <c r="C71" s="26" t="s">
        <v>5</v>
      </c>
      <c r="D71" s="27">
        <v>0</v>
      </c>
      <c r="E71" s="27">
        <v>11452.03</v>
      </c>
      <c r="F71" s="27">
        <v>0</v>
      </c>
      <c r="G71" s="27">
        <v>0</v>
      </c>
      <c r="H71" s="28"/>
      <c r="I71" s="28"/>
    </row>
    <row r="72" spans="1:9" s="5" customFormat="1" ht="45" hidden="1" outlineLevel="4" collapsed="1">
      <c r="A72" s="22" t="s">
        <v>67</v>
      </c>
      <c r="B72" s="26" t="s">
        <v>68</v>
      </c>
      <c r="C72" s="26" t="s">
        <v>5</v>
      </c>
      <c r="D72" s="27">
        <v>0</v>
      </c>
      <c r="E72" s="27">
        <v>27.94</v>
      </c>
      <c r="F72" s="27">
        <v>0</v>
      </c>
      <c r="G72" s="27">
        <v>0</v>
      </c>
      <c r="H72" s="28"/>
      <c r="I72" s="28"/>
    </row>
    <row r="73" spans="1:9" s="5" customFormat="1" ht="45" hidden="1" outlineLevel="7">
      <c r="A73" s="22" t="s">
        <v>67</v>
      </c>
      <c r="B73" s="26" t="s">
        <v>68</v>
      </c>
      <c r="C73" s="26" t="s">
        <v>5</v>
      </c>
      <c r="D73" s="27">
        <v>0</v>
      </c>
      <c r="E73" s="27">
        <v>27.94</v>
      </c>
      <c r="F73" s="27">
        <v>0</v>
      </c>
      <c r="G73" s="27">
        <v>0</v>
      </c>
      <c r="H73" s="28"/>
      <c r="I73" s="28"/>
    </row>
    <row r="74" spans="1:9" ht="72" hidden="1" outlineLevel="4" collapsed="1">
      <c r="A74" s="21" t="s">
        <v>69</v>
      </c>
      <c r="B74" s="8" t="s">
        <v>70</v>
      </c>
      <c r="C74" s="8" t="s">
        <v>5</v>
      </c>
      <c r="D74" s="9">
        <v>0</v>
      </c>
      <c r="E74" s="9">
        <v>0</v>
      </c>
      <c r="F74" s="9">
        <v>0</v>
      </c>
      <c r="G74" s="9">
        <v>0</v>
      </c>
      <c r="H74" s="10"/>
      <c r="I74" s="10"/>
    </row>
    <row r="75" spans="1:9" ht="72" hidden="1" outlineLevel="7">
      <c r="A75" s="23" t="s">
        <v>69</v>
      </c>
      <c r="B75" s="11" t="s">
        <v>70</v>
      </c>
      <c r="C75" s="11" t="s">
        <v>5</v>
      </c>
      <c r="D75" s="12">
        <v>0</v>
      </c>
      <c r="E75" s="12">
        <v>0</v>
      </c>
      <c r="F75" s="12">
        <v>0</v>
      </c>
      <c r="G75" s="12">
        <v>0</v>
      </c>
      <c r="H75" s="10"/>
      <c r="I75" s="10"/>
    </row>
    <row r="76" spans="1:9" ht="22.5" outlineLevel="2">
      <c r="A76" s="21" t="s">
        <v>71</v>
      </c>
      <c r="B76" s="8" t="s">
        <v>72</v>
      </c>
      <c r="C76" s="8"/>
      <c r="D76" s="9">
        <f>D77</f>
        <v>42</v>
      </c>
      <c r="E76" s="9">
        <f t="shared" ref="E76:I76" si="11">E77</f>
        <v>41.9</v>
      </c>
      <c r="F76" s="9">
        <f t="shared" si="11"/>
        <v>42</v>
      </c>
      <c r="G76" s="9">
        <f t="shared" si="11"/>
        <v>50</v>
      </c>
      <c r="H76" s="9">
        <f t="shared" si="11"/>
        <v>51</v>
      </c>
      <c r="I76" s="9">
        <f t="shared" si="11"/>
        <v>53</v>
      </c>
    </row>
    <row r="77" spans="1:9" s="5" customFormat="1" ht="22.5" outlineLevel="3" collapsed="1">
      <c r="A77" s="22" t="s">
        <v>73</v>
      </c>
      <c r="B77" s="26" t="s">
        <v>72</v>
      </c>
      <c r="C77" s="26" t="s">
        <v>5</v>
      </c>
      <c r="D77" s="27">
        <v>42</v>
      </c>
      <c r="E77" s="27">
        <v>41.9</v>
      </c>
      <c r="F77" s="27">
        <v>42</v>
      </c>
      <c r="G77" s="27">
        <v>50</v>
      </c>
      <c r="H77" s="28">
        <v>51</v>
      </c>
      <c r="I77" s="28">
        <v>53</v>
      </c>
    </row>
    <row r="78" spans="1:9" ht="24" hidden="1" outlineLevel="4" collapsed="1">
      <c r="A78" s="21" t="s">
        <v>73</v>
      </c>
      <c r="B78" s="8" t="s">
        <v>72</v>
      </c>
      <c r="C78" s="8" t="s">
        <v>5</v>
      </c>
      <c r="D78" s="9">
        <v>54</v>
      </c>
      <c r="E78" s="9">
        <v>0</v>
      </c>
      <c r="F78" s="9">
        <v>54</v>
      </c>
      <c r="G78" s="9">
        <v>54</v>
      </c>
      <c r="H78" s="10"/>
      <c r="I78" s="10"/>
    </row>
    <row r="79" spans="1:9" ht="24" hidden="1" outlineLevel="7">
      <c r="A79" s="23" t="s">
        <v>73</v>
      </c>
      <c r="B79" s="11" t="s">
        <v>72</v>
      </c>
      <c r="C79" s="11" t="s">
        <v>5</v>
      </c>
      <c r="D79" s="12">
        <v>54</v>
      </c>
      <c r="E79" s="12">
        <v>0</v>
      </c>
      <c r="F79" s="12">
        <v>54</v>
      </c>
      <c r="G79" s="12">
        <v>54</v>
      </c>
      <c r="H79" s="10"/>
      <c r="I79" s="10"/>
    </row>
    <row r="80" spans="1:9" ht="48" hidden="1" outlineLevel="4" collapsed="1">
      <c r="A80" s="21" t="s">
        <v>74</v>
      </c>
      <c r="B80" s="8" t="s">
        <v>75</v>
      </c>
      <c r="C80" s="8" t="s">
        <v>5</v>
      </c>
      <c r="D80" s="9">
        <v>0</v>
      </c>
      <c r="E80" s="9">
        <v>80.150000000000006</v>
      </c>
      <c r="F80" s="9">
        <v>0</v>
      </c>
      <c r="G80" s="9">
        <v>0</v>
      </c>
      <c r="H80" s="10"/>
      <c r="I80" s="10"/>
    </row>
    <row r="81" spans="1:9" ht="48" hidden="1" outlineLevel="7">
      <c r="A81" s="23" t="s">
        <v>74</v>
      </c>
      <c r="B81" s="11" t="s">
        <v>75</v>
      </c>
      <c r="C81" s="11" t="s">
        <v>5</v>
      </c>
      <c r="D81" s="12">
        <v>0</v>
      </c>
      <c r="E81" s="12">
        <v>80.150000000000006</v>
      </c>
      <c r="F81" s="12">
        <v>0</v>
      </c>
      <c r="G81" s="12">
        <v>0</v>
      </c>
      <c r="H81" s="10"/>
      <c r="I81" s="10"/>
    </row>
    <row r="82" spans="1:9" ht="24" outlineLevel="2">
      <c r="A82" s="21" t="s">
        <v>76</v>
      </c>
      <c r="B82" s="8" t="s">
        <v>77</v>
      </c>
      <c r="C82" s="8"/>
      <c r="D82" s="9">
        <f>D83</f>
        <v>990</v>
      </c>
      <c r="E82" s="9">
        <f t="shared" ref="E82:I82" si="12">E83</f>
        <v>1050.5999999999999</v>
      </c>
      <c r="F82" s="9">
        <f t="shared" si="12"/>
        <v>1623</v>
      </c>
      <c r="G82" s="9">
        <f t="shared" si="12"/>
        <v>1638</v>
      </c>
      <c r="H82" s="9">
        <f t="shared" si="12"/>
        <v>1655</v>
      </c>
      <c r="I82" s="9">
        <f t="shared" si="12"/>
        <v>1672</v>
      </c>
    </row>
    <row r="83" spans="1:9" s="5" customFormat="1" ht="36" customHeight="1" outlineLevel="3" collapsed="1">
      <c r="A83" s="22" t="s">
        <v>78</v>
      </c>
      <c r="B83" s="26" t="s">
        <v>79</v>
      </c>
      <c r="C83" s="26" t="s">
        <v>5</v>
      </c>
      <c r="D83" s="27">
        <v>990</v>
      </c>
      <c r="E83" s="27">
        <v>1050.5999999999999</v>
      </c>
      <c r="F83" s="27">
        <v>1623</v>
      </c>
      <c r="G83" s="27">
        <v>1638</v>
      </c>
      <c r="H83" s="28">
        <v>1655</v>
      </c>
      <c r="I83" s="28">
        <v>1672</v>
      </c>
    </row>
    <row r="84" spans="1:9" ht="48" hidden="1" outlineLevel="4" collapsed="1">
      <c r="A84" s="21" t="s">
        <v>78</v>
      </c>
      <c r="B84" s="8" t="s">
        <v>79</v>
      </c>
      <c r="C84" s="8" t="s">
        <v>5</v>
      </c>
      <c r="D84" s="9">
        <v>60</v>
      </c>
      <c r="E84" s="9">
        <v>0</v>
      </c>
      <c r="F84" s="9">
        <v>60</v>
      </c>
      <c r="G84" s="9">
        <v>90</v>
      </c>
      <c r="H84" s="10"/>
      <c r="I84" s="10"/>
    </row>
    <row r="85" spans="1:9" ht="48" hidden="1" outlineLevel="7">
      <c r="A85" s="23" t="s">
        <v>78</v>
      </c>
      <c r="B85" s="11" t="s">
        <v>79</v>
      </c>
      <c r="C85" s="11" t="s">
        <v>5</v>
      </c>
      <c r="D85" s="12">
        <v>60</v>
      </c>
      <c r="E85" s="12">
        <v>0</v>
      </c>
      <c r="F85" s="12">
        <v>60</v>
      </c>
      <c r="G85" s="12">
        <v>90</v>
      </c>
      <c r="H85" s="10"/>
      <c r="I85" s="10"/>
    </row>
    <row r="86" spans="1:9" ht="84" hidden="1" outlineLevel="4" collapsed="1">
      <c r="A86" s="21" t="s">
        <v>80</v>
      </c>
      <c r="B86" s="8" t="s">
        <v>81</v>
      </c>
      <c r="C86" s="8" t="s">
        <v>5</v>
      </c>
      <c r="D86" s="9">
        <v>0</v>
      </c>
      <c r="E86" s="9">
        <v>0.22</v>
      </c>
      <c r="F86" s="9">
        <v>0</v>
      </c>
      <c r="G86" s="9">
        <v>0</v>
      </c>
      <c r="H86" s="10"/>
      <c r="I86" s="10"/>
    </row>
    <row r="87" spans="1:9" ht="72" hidden="1" outlineLevel="7">
      <c r="A87" s="23" t="s">
        <v>80</v>
      </c>
      <c r="B87" s="11" t="s">
        <v>81</v>
      </c>
      <c r="C87" s="11" t="s">
        <v>5</v>
      </c>
      <c r="D87" s="12">
        <v>0</v>
      </c>
      <c r="E87" s="12">
        <v>0.22</v>
      </c>
      <c r="F87" s="12">
        <v>0</v>
      </c>
      <c r="G87" s="12">
        <v>0</v>
      </c>
      <c r="H87" s="10"/>
      <c r="I87" s="10"/>
    </row>
    <row r="88" spans="1:9" ht="22.5" outlineLevel="1">
      <c r="A88" s="21" t="s">
        <v>82</v>
      </c>
      <c r="B88" s="8" t="s">
        <v>83</v>
      </c>
      <c r="C88" s="8"/>
      <c r="D88" s="9">
        <f>D89</f>
        <v>1241</v>
      </c>
      <c r="E88" s="9">
        <f t="shared" ref="E88:I89" si="13">E89</f>
        <v>1209.9000000000001</v>
      </c>
      <c r="F88" s="9">
        <f t="shared" si="13"/>
        <v>1396</v>
      </c>
      <c r="G88" s="9">
        <f t="shared" si="13"/>
        <v>1410</v>
      </c>
      <c r="H88" s="9">
        <f t="shared" si="13"/>
        <v>1424</v>
      </c>
      <c r="I88" s="9">
        <f t="shared" si="13"/>
        <v>1439</v>
      </c>
    </row>
    <row r="89" spans="1:9" s="5" customFormat="1" ht="33.75" outlineLevel="2">
      <c r="A89" s="22" t="s">
        <v>84</v>
      </c>
      <c r="B89" s="26" t="s">
        <v>85</v>
      </c>
      <c r="C89" s="26"/>
      <c r="D89" s="27">
        <f>D90</f>
        <v>1241</v>
      </c>
      <c r="E89" s="27">
        <f t="shared" si="13"/>
        <v>1209.9000000000001</v>
      </c>
      <c r="F89" s="27">
        <f t="shared" si="13"/>
        <v>1396</v>
      </c>
      <c r="G89" s="27">
        <f t="shared" si="13"/>
        <v>1410</v>
      </c>
      <c r="H89" s="27">
        <f t="shared" si="13"/>
        <v>1424</v>
      </c>
      <c r="I89" s="27">
        <f t="shared" si="13"/>
        <v>1439</v>
      </c>
    </row>
    <row r="90" spans="1:9" s="3" customFormat="1" ht="33" customHeight="1" outlineLevel="3" collapsed="1">
      <c r="A90" s="23" t="s">
        <v>86</v>
      </c>
      <c r="B90" s="30" t="s">
        <v>87</v>
      </c>
      <c r="C90" s="30" t="s">
        <v>5</v>
      </c>
      <c r="D90" s="31">
        <v>1241</v>
      </c>
      <c r="E90" s="31">
        <v>1209.9000000000001</v>
      </c>
      <c r="F90" s="31">
        <v>1396</v>
      </c>
      <c r="G90" s="31">
        <v>1410</v>
      </c>
      <c r="H90" s="32">
        <v>1424</v>
      </c>
      <c r="I90" s="32">
        <v>1439</v>
      </c>
    </row>
    <row r="91" spans="1:9" ht="48" hidden="1" outlineLevel="4" collapsed="1">
      <c r="A91" s="21" t="s">
        <v>86</v>
      </c>
      <c r="B91" s="8" t="s">
        <v>87</v>
      </c>
      <c r="C91" s="8" t="s">
        <v>5</v>
      </c>
      <c r="D91" s="9">
        <v>1100</v>
      </c>
      <c r="E91" s="9">
        <v>0</v>
      </c>
      <c r="F91" s="9">
        <v>1100</v>
      </c>
      <c r="G91" s="9">
        <v>1100</v>
      </c>
      <c r="H91" s="10"/>
      <c r="I91" s="10"/>
    </row>
    <row r="92" spans="1:9" ht="48" hidden="1" outlineLevel="7">
      <c r="A92" s="23" t="s">
        <v>86</v>
      </c>
      <c r="B92" s="11" t="s">
        <v>87</v>
      </c>
      <c r="C92" s="11" t="s">
        <v>5</v>
      </c>
      <c r="D92" s="12">
        <v>1100</v>
      </c>
      <c r="E92" s="12">
        <v>0</v>
      </c>
      <c r="F92" s="12">
        <v>1100</v>
      </c>
      <c r="G92" s="12">
        <v>1100</v>
      </c>
      <c r="H92" s="10"/>
      <c r="I92" s="10"/>
    </row>
    <row r="93" spans="1:9" ht="84" hidden="1" outlineLevel="4" collapsed="1">
      <c r="A93" s="21" t="s">
        <v>88</v>
      </c>
      <c r="B93" s="14" t="s">
        <v>89</v>
      </c>
      <c r="C93" s="8" t="s">
        <v>5</v>
      </c>
      <c r="D93" s="9">
        <v>0</v>
      </c>
      <c r="E93" s="9">
        <v>936.02</v>
      </c>
      <c r="F93" s="9">
        <v>0</v>
      </c>
      <c r="G93" s="9">
        <v>0</v>
      </c>
      <c r="H93" s="10"/>
      <c r="I93" s="10"/>
    </row>
    <row r="94" spans="1:9" ht="84" hidden="1" outlineLevel="7">
      <c r="A94" s="23" t="s">
        <v>88</v>
      </c>
      <c r="B94" s="13" t="s">
        <v>89</v>
      </c>
      <c r="C94" s="11" t="s">
        <v>5</v>
      </c>
      <c r="D94" s="12">
        <v>0</v>
      </c>
      <c r="E94" s="12">
        <v>936.02</v>
      </c>
      <c r="F94" s="12">
        <v>0</v>
      </c>
      <c r="G94" s="12">
        <v>0</v>
      </c>
      <c r="H94" s="10"/>
      <c r="I94" s="10"/>
    </row>
    <row r="95" spans="1:9" ht="36" customHeight="1" outlineLevel="1">
      <c r="A95" s="21" t="s">
        <v>90</v>
      </c>
      <c r="B95" s="8" t="s">
        <v>91</v>
      </c>
      <c r="C95" s="8"/>
      <c r="D95" s="9">
        <f t="shared" ref="D95:I95" si="14">D96+D104</f>
        <v>4726</v>
      </c>
      <c r="E95" s="9">
        <f t="shared" si="14"/>
        <v>3428.5</v>
      </c>
      <c r="F95" s="9">
        <f t="shared" si="14"/>
        <v>5650</v>
      </c>
      <c r="G95" s="9">
        <f t="shared" si="14"/>
        <v>5073.87</v>
      </c>
      <c r="H95" s="9">
        <f t="shared" si="14"/>
        <v>5023.62</v>
      </c>
      <c r="I95" s="9">
        <f t="shared" si="14"/>
        <v>5027.84</v>
      </c>
    </row>
    <row r="96" spans="1:9" ht="86.25" customHeight="1" outlineLevel="2">
      <c r="A96" s="21" t="s">
        <v>93</v>
      </c>
      <c r="B96" s="14" t="s">
        <v>94</v>
      </c>
      <c r="C96" s="8"/>
      <c r="D96" s="9">
        <f t="shared" ref="D96:I96" si="15">D97+D101</f>
        <v>3926</v>
      </c>
      <c r="E96" s="9">
        <f t="shared" si="15"/>
        <v>2411.2000000000003</v>
      </c>
      <c r="F96" s="9">
        <f t="shared" si="15"/>
        <v>4370</v>
      </c>
      <c r="G96" s="9">
        <f t="shared" si="15"/>
        <v>3800</v>
      </c>
      <c r="H96" s="9">
        <f t="shared" si="15"/>
        <v>3750</v>
      </c>
      <c r="I96" s="9">
        <f t="shared" si="15"/>
        <v>3750</v>
      </c>
    </row>
    <row r="97" spans="1:9" s="5" customFormat="1" ht="55.5" customHeight="1" outlineLevel="3">
      <c r="A97" s="22" t="s">
        <v>95</v>
      </c>
      <c r="B97" s="26" t="s">
        <v>96</v>
      </c>
      <c r="C97" s="26"/>
      <c r="D97" s="27">
        <f>D98</f>
        <v>3226</v>
      </c>
      <c r="E97" s="27">
        <f t="shared" ref="E97:I97" si="16">E98</f>
        <v>2228.9</v>
      </c>
      <c r="F97" s="27">
        <f t="shared" si="16"/>
        <v>3470</v>
      </c>
      <c r="G97" s="27">
        <f t="shared" si="16"/>
        <v>3000</v>
      </c>
      <c r="H97" s="27">
        <f t="shared" si="16"/>
        <v>3000</v>
      </c>
      <c r="I97" s="27">
        <f t="shared" si="16"/>
        <v>3000</v>
      </c>
    </row>
    <row r="98" spans="1:9" ht="83.25" customHeight="1" outlineLevel="4" collapsed="1">
      <c r="A98" s="23" t="s">
        <v>97</v>
      </c>
      <c r="B98" s="33" t="s">
        <v>98</v>
      </c>
      <c r="C98" s="30" t="s">
        <v>92</v>
      </c>
      <c r="D98" s="31">
        <v>3226</v>
      </c>
      <c r="E98" s="31">
        <v>2228.9</v>
      </c>
      <c r="F98" s="31">
        <v>3470</v>
      </c>
      <c r="G98" s="31">
        <v>3000</v>
      </c>
      <c r="H98" s="32">
        <v>3000</v>
      </c>
      <c r="I98" s="32">
        <v>3000</v>
      </c>
    </row>
    <row r="99" spans="1:9" ht="78.75" hidden="1" outlineLevel="7">
      <c r="A99" s="23" t="s">
        <v>97</v>
      </c>
      <c r="B99" s="33" t="s">
        <v>98</v>
      </c>
      <c r="C99" s="30" t="s">
        <v>92</v>
      </c>
      <c r="D99" s="31">
        <v>4000</v>
      </c>
      <c r="E99" s="31">
        <v>1593.29</v>
      </c>
      <c r="F99" s="31">
        <v>4000</v>
      </c>
      <c r="G99" s="31">
        <v>4000</v>
      </c>
      <c r="H99" s="32"/>
      <c r="I99" s="32"/>
    </row>
    <row r="100" spans="1:9" ht="67.5" hidden="1" outlineLevel="7">
      <c r="A100" s="23" t="s">
        <v>99</v>
      </c>
      <c r="B100" s="33" t="s">
        <v>100</v>
      </c>
      <c r="C100" s="30" t="s">
        <v>92</v>
      </c>
      <c r="D100" s="31">
        <v>0</v>
      </c>
      <c r="E100" s="31">
        <v>819.42</v>
      </c>
      <c r="F100" s="31">
        <v>0</v>
      </c>
      <c r="G100" s="31">
        <v>0</v>
      </c>
      <c r="H100" s="32"/>
      <c r="I100" s="32"/>
    </row>
    <row r="101" spans="1:9" s="5" customFormat="1" ht="66.75" customHeight="1" outlineLevel="3">
      <c r="A101" s="22" t="s">
        <v>101</v>
      </c>
      <c r="B101" s="29" t="s">
        <v>102</v>
      </c>
      <c r="C101" s="26"/>
      <c r="D101" s="27">
        <f>D102</f>
        <v>700</v>
      </c>
      <c r="E101" s="27">
        <f t="shared" ref="E101:I101" si="17">E102</f>
        <v>182.3</v>
      </c>
      <c r="F101" s="27">
        <f t="shared" si="17"/>
        <v>900</v>
      </c>
      <c r="G101" s="27">
        <f t="shared" si="17"/>
        <v>800</v>
      </c>
      <c r="H101" s="27">
        <f t="shared" si="17"/>
        <v>750</v>
      </c>
      <c r="I101" s="27">
        <f t="shared" si="17"/>
        <v>750</v>
      </c>
    </row>
    <row r="102" spans="1:9" s="3" customFormat="1" ht="57.75" customHeight="1" outlineLevel="4" collapsed="1">
      <c r="A102" s="23" t="s">
        <v>103</v>
      </c>
      <c r="B102" s="30" t="s">
        <v>104</v>
      </c>
      <c r="C102" s="30" t="s">
        <v>92</v>
      </c>
      <c r="D102" s="31">
        <v>700</v>
      </c>
      <c r="E102" s="31">
        <v>182.3</v>
      </c>
      <c r="F102" s="31">
        <v>900</v>
      </c>
      <c r="G102" s="31">
        <v>800</v>
      </c>
      <c r="H102" s="32">
        <v>750</v>
      </c>
      <c r="I102" s="32">
        <v>750</v>
      </c>
    </row>
    <row r="103" spans="1:9" ht="72" hidden="1" outlineLevel="7">
      <c r="A103" s="23" t="s">
        <v>103</v>
      </c>
      <c r="B103" s="11" t="s">
        <v>104</v>
      </c>
      <c r="C103" s="11" t="s">
        <v>92</v>
      </c>
      <c r="D103" s="12">
        <v>1052.9000000000001</v>
      </c>
      <c r="E103" s="12">
        <v>602.21</v>
      </c>
      <c r="F103" s="12">
        <v>1148</v>
      </c>
      <c r="G103" s="12">
        <v>1148</v>
      </c>
      <c r="H103" s="10"/>
      <c r="I103" s="10"/>
    </row>
    <row r="104" spans="1:9" ht="86.25" customHeight="1" outlineLevel="2">
      <c r="A104" s="21" t="s">
        <v>105</v>
      </c>
      <c r="B104" s="14" t="s">
        <v>106</v>
      </c>
      <c r="C104" s="8"/>
      <c r="D104" s="9">
        <f>D105</f>
        <v>800</v>
      </c>
      <c r="E104" s="9">
        <f t="shared" ref="E104:I105" si="18">E105</f>
        <v>1017.3</v>
      </c>
      <c r="F104" s="9">
        <f t="shared" si="18"/>
        <v>1280</v>
      </c>
      <c r="G104" s="9">
        <f t="shared" si="18"/>
        <v>1273.8699999999999</v>
      </c>
      <c r="H104" s="9">
        <f t="shared" si="18"/>
        <v>1273.6199999999999</v>
      </c>
      <c r="I104" s="9">
        <f t="shared" si="18"/>
        <v>1277.8399999999999</v>
      </c>
    </row>
    <row r="105" spans="1:9" s="5" customFormat="1" ht="67.5" outlineLevel="3">
      <c r="A105" s="22" t="s">
        <v>107</v>
      </c>
      <c r="B105" s="29" t="s">
        <v>108</v>
      </c>
      <c r="C105" s="26"/>
      <c r="D105" s="27">
        <f>D106</f>
        <v>800</v>
      </c>
      <c r="E105" s="27">
        <f t="shared" si="18"/>
        <v>1017.3</v>
      </c>
      <c r="F105" s="27">
        <f t="shared" si="18"/>
        <v>1280</v>
      </c>
      <c r="G105" s="27">
        <f t="shared" si="18"/>
        <v>1273.8699999999999</v>
      </c>
      <c r="H105" s="27">
        <f t="shared" si="18"/>
        <v>1273.6199999999999</v>
      </c>
      <c r="I105" s="27">
        <f t="shared" si="18"/>
        <v>1277.8399999999999</v>
      </c>
    </row>
    <row r="106" spans="1:9" s="3" customFormat="1" ht="67.5" outlineLevel="4" collapsed="1">
      <c r="A106" s="23" t="s">
        <v>109</v>
      </c>
      <c r="B106" s="30" t="s">
        <v>110</v>
      </c>
      <c r="C106" s="30" t="s">
        <v>92</v>
      </c>
      <c r="D106" s="31">
        <v>800</v>
      </c>
      <c r="E106" s="31">
        <v>1017.3</v>
      </c>
      <c r="F106" s="31">
        <v>1280</v>
      </c>
      <c r="G106" s="31">
        <v>1273.8699999999999</v>
      </c>
      <c r="H106" s="32">
        <v>1273.6199999999999</v>
      </c>
      <c r="I106" s="32">
        <v>1277.8399999999999</v>
      </c>
    </row>
    <row r="107" spans="1:9" ht="84" hidden="1" outlineLevel="7">
      <c r="A107" s="23" t="s">
        <v>109</v>
      </c>
      <c r="B107" s="11" t="s">
        <v>110</v>
      </c>
      <c r="C107" s="11" t="s">
        <v>92</v>
      </c>
      <c r="D107" s="12">
        <v>0</v>
      </c>
      <c r="E107" s="12">
        <v>17.28</v>
      </c>
      <c r="F107" s="12">
        <v>0</v>
      </c>
      <c r="G107" s="12">
        <v>0</v>
      </c>
      <c r="H107" s="10"/>
      <c r="I107" s="10"/>
    </row>
    <row r="108" spans="1:9" ht="24" outlineLevel="1">
      <c r="A108" s="21" t="s">
        <v>111</v>
      </c>
      <c r="B108" s="8" t="s">
        <v>112</v>
      </c>
      <c r="C108" s="8"/>
      <c r="D108" s="9">
        <f>D109</f>
        <v>86.95999999999998</v>
      </c>
      <c r="E108" s="9">
        <f t="shared" ref="E108:I108" si="19">E109</f>
        <v>83.699999999999989</v>
      </c>
      <c r="F108" s="9">
        <f t="shared" si="19"/>
        <v>88.63</v>
      </c>
      <c r="G108" s="9">
        <f t="shared" si="19"/>
        <v>89.56</v>
      </c>
      <c r="H108" s="9">
        <f t="shared" si="19"/>
        <v>93.129999999999981</v>
      </c>
      <c r="I108" s="9">
        <f t="shared" si="19"/>
        <v>96.86</v>
      </c>
    </row>
    <row r="109" spans="1:9" ht="24" outlineLevel="2">
      <c r="A109" s="21" t="s">
        <v>114</v>
      </c>
      <c r="B109" s="8" t="s">
        <v>115</v>
      </c>
      <c r="C109" s="8"/>
      <c r="D109" s="9">
        <f t="shared" ref="D109:E109" si="20">D110+D119+D124+D130</f>
        <v>86.95999999999998</v>
      </c>
      <c r="E109" s="9">
        <f t="shared" si="20"/>
        <v>83.699999999999989</v>
      </c>
      <c r="F109" s="9">
        <f>F110+F119+F124+F130</f>
        <v>88.63</v>
      </c>
      <c r="G109" s="9">
        <f t="shared" ref="G109:I109" si="21">G110+G119+G124+G130</f>
        <v>89.56</v>
      </c>
      <c r="H109" s="9">
        <f t="shared" si="21"/>
        <v>93.129999999999981</v>
      </c>
      <c r="I109" s="9">
        <f t="shared" si="21"/>
        <v>96.86</v>
      </c>
    </row>
    <row r="110" spans="1:9" s="5" customFormat="1" ht="33.75" outlineLevel="3" collapsed="1">
      <c r="A110" s="22" t="s">
        <v>116</v>
      </c>
      <c r="B110" s="26" t="s">
        <v>117</v>
      </c>
      <c r="C110" s="26" t="s">
        <v>113</v>
      </c>
      <c r="D110" s="27">
        <v>82.21</v>
      </c>
      <c r="E110" s="27">
        <v>82.7</v>
      </c>
      <c r="F110" s="27">
        <v>82.75</v>
      </c>
      <c r="G110" s="27">
        <v>79.150000000000006</v>
      </c>
      <c r="H110" s="28">
        <v>82.32</v>
      </c>
      <c r="I110" s="28">
        <v>85.61</v>
      </c>
    </row>
    <row r="111" spans="1:9" s="5" customFormat="1" ht="33.75" hidden="1" outlineLevel="4" collapsed="1">
      <c r="A111" s="22" t="s">
        <v>116</v>
      </c>
      <c r="B111" s="26" t="s">
        <v>117</v>
      </c>
      <c r="C111" s="26" t="s">
        <v>113</v>
      </c>
      <c r="D111" s="27">
        <v>135</v>
      </c>
      <c r="E111" s="27"/>
      <c r="F111" s="27">
        <v>140</v>
      </c>
      <c r="G111" s="27"/>
      <c r="H111" s="28"/>
      <c r="I111" s="28"/>
    </row>
    <row r="112" spans="1:9" s="5" customFormat="1" ht="33.75" hidden="1" outlineLevel="7">
      <c r="A112" s="22" t="s">
        <v>116</v>
      </c>
      <c r="B112" s="26" t="s">
        <v>117</v>
      </c>
      <c r="C112" s="26" t="s">
        <v>113</v>
      </c>
      <c r="D112" s="27">
        <v>135</v>
      </c>
      <c r="E112" s="27"/>
      <c r="F112" s="27">
        <v>140</v>
      </c>
      <c r="G112" s="27"/>
      <c r="H112" s="28"/>
      <c r="I112" s="28"/>
    </row>
    <row r="113" spans="1:9" s="5" customFormat="1" ht="56.25" hidden="1" outlineLevel="4" collapsed="1">
      <c r="A113" s="22" t="s">
        <v>118</v>
      </c>
      <c r="B113" s="26" t="s">
        <v>119</v>
      </c>
      <c r="C113" s="26" t="s">
        <v>113</v>
      </c>
      <c r="D113" s="27">
        <v>0</v>
      </c>
      <c r="E113" s="27"/>
      <c r="F113" s="27">
        <v>0</v>
      </c>
      <c r="G113" s="27"/>
      <c r="H113" s="28"/>
      <c r="I113" s="28"/>
    </row>
    <row r="114" spans="1:9" s="5" customFormat="1" ht="56.25" hidden="1" outlineLevel="7">
      <c r="A114" s="22" t="s">
        <v>118</v>
      </c>
      <c r="B114" s="26" t="s">
        <v>119</v>
      </c>
      <c r="C114" s="26" t="s">
        <v>113</v>
      </c>
      <c r="D114" s="27">
        <v>0</v>
      </c>
      <c r="E114" s="27"/>
      <c r="F114" s="27">
        <v>0</v>
      </c>
      <c r="G114" s="27"/>
      <c r="H114" s="28"/>
      <c r="I114" s="28"/>
    </row>
    <row r="115" spans="1:9" s="5" customFormat="1" ht="33.75" hidden="1" outlineLevel="4" collapsed="1">
      <c r="A115" s="22" t="s">
        <v>120</v>
      </c>
      <c r="B115" s="26" t="s">
        <v>121</v>
      </c>
      <c r="C115" s="26" t="s">
        <v>113</v>
      </c>
      <c r="D115" s="27">
        <v>1.1599999999999999</v>
      </c>
      <c r="E115" s="27"/>
      <c r="F115" s="27">
        <v>0</v>
      </c>
      <c r="G115" s="27"/>
      <c r="H115" s="28"/>
      <c r="I115" s="28"/>
    </row>
    <row r="116" spans="1:9" s="5" customFormat="1" ht="33.75" hidden="1" outlineLevel="7">
      <c r="A116" s="22" t="s">
        <v>120</v>
      </c>
      <c r="B116" s="26" t="s">
        <v>121</v>
      </c>
      <c r="C116" s="26" t="s">
        <v>113</v>
      </c>
      <c r="D116" s="27">
        <v>1.1599999999999999</v>
      </c>
      <c r="E116" s="27"/>
      <c r="F116" s="27">
        <v>0</v>
      </c>
      <c r="G116" s="27"/>
      <c r="H116" s="28"/>
      <c r="I116" s="28"/>
    </row>
    <row r="117" spans="1:9" s="5" customFormat="1" ht="56.25" hidden="1" outlineLevel="4" collapsed="1">
      <c r="A117" s="22" t="s">
        <v>122</v>
      </c>
      <c r="B117" s="26" t="s">
        <v>123</v>
      </c>
      <c r="C117" s="26" t="s">
        <v>113</v>
      </c>
      <c r="D117" s="27">
        <v>0</v>
      </c>
      <c r="E117" s="27"/>
      <c r="F117" s="27">
        <v>0</v>
      </c>
      <c r="G117" s="27"/>
      <c r="H117" s="28"/>
      <c r="I117" s="28"/>
    </row>
    <row r="118" spans="1:9" s="5" customFormat="1" ht="56.25" hidden="1" outlineLevel="7">
      <c r="A118" s="22" t="s">
        <v>122</v>
      </c>
      <c r="B118" s="26" t="s">
        <v>123</v>
      </c>
      <c r="C118" s="26" t="s">
        <v>113</v>
      </c>
      <c r="D118" s="27">
        <v>0</v>
      </c>
      <c r="E118" s="27"/>
      <c r="F118" s="27">
        <v>0</v>
      </c>
      <c r="G118" s="27"/>
      <c r="H118" s="28"/>
      <c r="I118" s="28"/>
    </row>
    <row r="119" spans="1:9" s="5" customFormat="1" ht="33.75" outlineLevel="3" collapsed="1">
      <c r="A119" s="22" t="s">
        <v>124</v>
      </c>
      <c r="B119" s="26" t="s">
        <v>125</v>
      </c>
      <c r="C119" s="26" t="s">
        <v>113</v>
      </c>
      <c r="D119" s="27">
        <v>3.82</v>
      </c>
      <c r="E119" s="27">
        <v>3.1</v>
      </c>
      <c r="F119" s="27">
        <v>3.09</v>
      </c>
      <c r="G119" s="27">
        <v>3.1</v>
      </c>
      <c r="H119" s="28">
        <v>3.21</v>
      </c>
      <c r="I119" s="28">
        <v>3.34</v>
      </c>
    </row>
    <row r="120" spans="1:9" s="5" customFormat="1" ht="33.75" hidden="1" outlineLevel="4" collapsed="1">
      <c r="A120" s="22" t="s">
        <v>124</v>
      </c>
      <c r="B120" s="26" t="s">
        <v>125</v>
      </c>
      <c r="C120" s="26" t="s">
        <v>113</v>
      </c>
      <c r="D120" s="27">
        <v>155</v>
      </c>
      <c r="E120" s="27"/>
      <c r="F120" s="27">
        <v>160</v>
      </c>
      <c r="G120" s="27"/>
      <c r="H120" s="28"/>
      <c r="I120" s="28"/>
    </row>
    <row r="121" spans="1:9" s="5" customFormat="1" ht="33.75" hidden="1" outlineLevel="7">
      <c r="A121" s="22" t="s">
        <v>124</v>
      </c>
      <c r="B121" s="26" t="s">
        <v>125</v>
      </c>
      <c r="C121" s="26" t="s">
        <v>113</v>
      </c>
      <c r="D121" s="27">
        <v>155</v>
      </c>
      <c r="E121" s="27"/>
      <c r="F121" s="27">
        <v>160</v>
      </c>
      <c r="G121" s="27"/>
      <c r="H121" s="28"/>
      <c r="I121" s="28"/>
    </row>
    <row r="122" spans="1:9" s="5" customFormat="1" ht="45" hidden="1" outlineLevel="4" collapsed="1">
      <c r="A122" s="22" t="s">
        <v>126</v>
      </c>
      <c r="B122" s="26" t="s">
        <v>127</v>
      </c>
      <c r="C122" s="26" t="s">
        <v>113</v>
      </c>
      <c r="D122" s="27">
        <v>0</v>
      </c>
      <c r="E122" s="27"/>
      <c r="F122" s="27">
        <v>0</v>
      </c>
      <c r="G122" s="27"/>
      <c r="H122" s="28"/>
      <c r="I122" s="28"/>
    </row>
    <row r="123" spans="1:9" s="5" customFormat="1" ht="45" hidden="1" outlineLevel="7">
      <c r="A123" s="22" t="s">
        <v>126</v>
      </c>
      <c r="B123" s="26" t="s">
        <v>127</v>
      </c>
      <c r="C123" s="26" t="s">
        <v>113</v>
      </c>
      <c r="D123" s="27">
        <v>0</v>
      </c>
      <c r="E123" s="27"/>
      <c r="F123" s="27">
        <v>0</v>
      </c>
      <c r="G123" s="27"/>
      <c r="H123" s="28"/>
      <c r="I123" s="28"/>
    </row>
    <row r="124" spans="1:9" s="5" customFormat="1" ht="33.75" outlineLevel="3" collapsed="1">
      <c r="A124" s="22" t="s">
        <v>355</v>
      </c>
      <c r="B124" s="26" t="s">
        <v>129</v>
      </c>
      <c r="C124" s="26" t="s">
        <v>113</v>
      </c>
      <c r="D124" s="27">
        <v>0.88</v>
      </c>
      <c r="E124" s="27">
        <v>-2.2000000000000002</v>
      </c>
      <c r="F124" s="27">
        <v>2.74</v>
      </c>
      <c r="G124" s="27">
        <v>7.26</v>
      </c>
      <c r="H124" s="28">
        <v>7.55</v>
      </c>
      <c r="I124" s="28">
        <v>7.85</v>
      </c>
    </row>
    <row r="125" spans="1:9" s="5" customFormat="1" ht="33.75" hidden="1" outlineLevel="4" collapsed="1">
      <c r="A125" s="22" t="s">
        <v>128</v>
      </c>
      <c r="B125" s="26" t="s">
        <v>129</v>
      </c>
      <c r="C125" s="26" t="s">
        <v>113</v>
      </c>
      <c r="D125" s="27">
        <v>148</v>
      </c>
      <c r="E125" s="27">
        <v>0</v>
      </c>
      <c r="F125" s="27">
        <v>155</v>
      </c>
      <c r="G125" s="27">
        <v>155</v>
      </c>
      <c r="H125" s="28"/>
      <c r="I125" s="28"/>
    </row>
    <row r="126" spans="1:9" s="5" customFormat="1" ht="33.75" hidden="1" outlineLevel="7">
      <c r="A126" s="22" t="s">
        <v>128</v>
      </c>
      <c r="B126" s="26" t="s">
        <v>129</v>
      </c>
      <c r="C126" s="26" t="s">
        <v>113</v>
      </c>
      <c r="D126" s="27">
        <v>148</v>
      </c>
      <c r="E126" s="27">
        <v>0</v>
      </c>
      <c r="F126" s="27">
        <v>155</v>
      </c>
      <c r="G126" s="27">
        <v>155</v>
      </c>
      <c r="H126" s="28"/>
      <c r="I126" s="28"/>
    </row>
    <row r="127" spans="1:9" s="5" customFormat="1" ht="56.25" hidden="1" outlineLevel="4" collapsed="1">
      <c r="A127" s="22" t="s">
        <v>130</v>
      </c>
      <c r="B127" s="26" t="s">
        <v>131</v>
      </c>
      <c r="C127" s="26" t="s">
        <v>113</v>
      </c>
      <c r="D127" s="27">
        <v>0</v>
      </c>
      <c r="E127" s="27">
        <v>40.33</v>
      </c>
      <c r="F127" s="27">
        <v>0</v>
      </c>
      <c r="G127" s="27">
        <v>0</v>
      </c>
      <c r="H127" s="28"/>
      <c r="I127" s="28"/>
    </row>
    <row r="128" spans="1:9" s="5" customFormat="1" ht="56.25" hidden="1" outlineLevel="7">
      <c r="A128" s="22" t="s">
        <v>130</v>
      </c>
      <c r="B128" s="26" t="s">
        <v>131</v>
      </c>
      <c r="C128" s="26" t="s">
        <v>113</v>
      </c>
      <c r="D128" s="27">
        <v>0</v>
      </c>
      <c r="E128" s="27">
        <v>40.33</v>
      </c>
      <c r="F128" s="27">
        <v>0</v>
      </c>
      <c r="G128" s="27">
        <v>0</v>
      </c>
      <c r="H128" s="28"/>
      <c r="I128" s="28"/>
    </row>
    <row r="129" spans="1:9" ht="48" hidden="1" outlineLevel="7">
      <c r="A129" s="23" t="s">
        <v>132</v>
      </c>
      <c r="B129" s="11" t="s">
        <v>133</v>
      </c>
      <c r="C129" s="11" t="s">
        <v>113</v>
      </c>
      <c r="D129" s="12">
        <v>0.57999999999999996</v>
      </c>
      <c r="E129" s="12">
        <v>0</v>
      </c>
      <c r="F129" s="12">
        <v>0.57999999999999996</v>
      </c>
      <c r="G129" s="12">
        <v>0.57999999999999996</v>
      </c>
      <c r="H129" s="10"/>
      <c r="I129" s="10"/>
    </row>
    <row r="130" spans="1:9" s="5" customFormat="1" ht="45" outlineLevel="3" collapsed="1">
      <c r="A130" s="22" t="s">
        <v>132</v>
      </c>
      <c r="B130" s="26" t="s">
        <v>133</v>
      </c>
      <c r="C130" s="26" t="s">
        <v>113</v>
      </c>
      <c r="D130" s="27">
        <v>0.05</v>
      </c>
      <c r="E130" s="27">
        <v>0.1</v>
      </c>
      <c r="F130" s="27">
        <v>0.05</v>
      </c>
      <c r="G130" s="27">
        <v>0.05</v>
      </c>
      <c r="H130" s="28">
        <v>0.05</v>
      </c>
      <c r="I130" s="28">
        <v>0.06</v>
      </c>
    </row>
    <row r="131" spans="1:9" ht="27" customHeight="1" outlineLevel="1">
      <c r="A131" s="21" t="s">
        <v>360</v>
      </c>
      <c r="B131" s="8" t="s">
        <v>361</v>
      </c>
      <c r="C131" s="61"/>
      <c r="D131" s="9">
        <f>D132</f>
        <v>900</v>
      </c>
      <c r="E131" s="9">
        <f t="shared" ref="E131:I131" si="22">E132</f>
        <v>501.8</v>
      </c>
      <c r="F131" s="9">
        <f t="shared" si="22"/>
        <v>945</v>
      </c>
      <c r="G131" s="9">
        <f t="shared" si="22"/>
        <v>992</v>
      </c>
      <c r="H131" s="9">
        <f t="shared" si="22"/>
        <v>1041</v>
      </c>
      <c r="I131" s="9">
        <f t="shared" si="22"/>
        <v>1041</v>
      </c>
    </row>
    <row r="132" spans="1:9" ht="15.75" customHeight="1" outlineLevel="2">
      <c r="A132" s="21" t="s">
        <v>134</v>
      </c>
      <c r="B132" s="8" t="s">
        <v>135</v>
      </c>
      <c r="C132" s="8"/>
      <c r="D132" s="9">
        <f>D133</f>
        <v>900</v>
      </c>
      <c r="E132" s="9">
        <f t="shared" ref="E132:I132" si="23">E133</f>
        <v>501.8</v>
      </c>
      <c r="F132" s="9">
        <f t="shared" si="23"/>
        <v>945</v>
      </c>
      <c r="G132" s="9">
        <f t="shared" si="23"/>
        <v>992</v>
      </c>
      <c r="H132" s="9">
        <f t="shared" si="23"/>
        <v>1041</v>
      </c>
      <c r="I132" s="9">
        <f t="shared" si="23"/>
        <v>1041</v>
      </c>
    </row>
    <row r="133" spans="1:9" s="5" customFormat="1" ht="22.5" outlineLevel="3">
      <c r="A133" s="22" t="s">
        <v>136</v>
      </c>
      <c r="B133" s="26" t="s">
        <v>137</v>
      </c>
      <c r="C133" s="26"/>
      <c r="D133" s="27">
        <f>D134</f>
        <v>900</v>
      </c>
      <c r="E133" s="27">
        <f t="shared" ref="E133:I133" si="24">E134</f>
        <v>501.8</v>
      </c>
      <c r="F133" s="27">
        <f t="shared" si="24"/>
        <v>945</v>
      </c>
      <c r="G133" s="27">
        <f t="shared" si="24"/>
        <v>992</v>
      </c>
      <c r="H133" s="27">
        <f t="shared" si="24"/>
        <v>1041</v>
      </c>
      <c r="I133" s="27">
        <f t="shared" si="24"/>
        <v>1041</v>
      </c>
    </row>
    <row r="134" spans="1:9" ht="33.75" outlineLevel="4" collapsed="1">
      <c r="A134" s="23" t="s">
        <v>138</v>
      </c>
      <c r="B134" s="30" t="s">
        <v>139</v>
      </c>
      <c r="C134" s="26" t="s">
        <v>92</v>
      </c>
      <c r="D134" s="31">
        <v>900</v>
      </c>
      <c r="E134" s="31">
        <v>501.8</v>
      </c>
      <c r="F134" s="31">
        <v>945</v>
      </c>
      <c r="G134" s="31">
        <v>992</v>
      </c>
      <c r="H134" s="32">
        <v>1041</v>
      </c>
      <c r="I134" s="32">
        <v>1041</v>
      </c>
    </row>
    <row r="135" spans="1:9" ht="36" hidden="1" outlineLevel="7">
      <c r="A135" s="23" t="s">
        <v>138</v>
      </c>
      <c r="B135" s="11" t="s">
        <v>139</v>
      </c>
      <c r="C135" s="11" t="s">
        <v>92</v>
      </c>
      <c r="D135" s="12">
        <v>600</v>
      </c>
      <c r="E135" s="12">
        <v>660.86</v>
      </c>
      <c r="F135" s="12">
        <v>600</v>
      </c>
      <c r="G135" s="12">
        <v>600</v>
      </c>
      <c r="H135" s="10"/>
      <c r="I135" s="10"/>
    </row>
    <row r="136" spans="1:9" ht="48" hidden="1" outlineLevel="7">
      <c r="A136" s="23" t="s">
        <v>138</v>
      </c>
      <c r="B136" s="11" t="s">
        <v>139</v>
      </c>
      <c r="C136" s="11" t="s">
        <v>140</v>
      </c>
      <c r="D136" s="12">
        <v>0</v>
      </c>
      <c r="E136" s="12">
        <v>0.04</v>
      </c>
      <c r="F136" s="12">
        <v>0</v>
      </c>
      <c r="G136" s="12">
        <v>0</v>
      </c>
      <c r="H136" s="10"/>
      <c r="I136" s="10"/>
    </row>
    <row r="137" spans="1:9" ht="60" hidden="1" outlineLevel="7">
      <c r="A137" s="23" t="s">
        <v>138</v>
      </c>
      <c r="B137" s="11" t="s">
        <v>139</v>
      </c>
      <c r="C137" s="11" t="s">
        <v>141</v>
      </c>
      <c r="D137" s="12">
        <v>16</v>
      </c>
      <c r="E137" s="12">
        <v>4.4800000000000004</v>
      </c>
      <c r="F137" s="12">
        <v>18.399999999999999</v>
      </c>
      <c r="G137" s="12">
        <v>21.1</v>
      </c>
      <c r="H137" s="10"/>
      <c r="I137" s="10"/>
    </row>
    <row r="138" spans="1:9" ht="60" hidden="1" outlineLevel="7">
      <c r="A138" s="23" t="s">
        <v>138</v>
      </c>
      <c r="B138" s="11" t="s">
        <v>139</v>
      </c>
      <c r="C138" s="11" t="s">
        <v>0</v>
      </c>
      <c r="D138" s="12">
        <v>0</v>
      </c>
      <c r="E138" s="12">
        <v>0.02</v>
      </c>
      <c r="F138" s="12">
        <v>0</v>
      </c>
      <c r="G138" s="12">
        <v>0</v>
      </c>
      <c r="H138" s="10"/>
      <c r="I138" s="10"/>
    </row>
    <row r="139" spans="1:9" ht="25.5" customHeight="1" outlineLevel="1">
      <c r="A139" s="21" t="s">
        <v>142</v>
      </c>
      <c r="B139" s="8" t="s">
        <v>143</v>
      </c>
      <c r="C139" s="8"/>
      <c r="D139" s="9">
        <f>D140+D144</f>
        <v>850</v>
      </c>
      <c r="E139" s="9">
        <f t="shared" ref="E139:I139" si="25">E140+E144</f>
        <v>873.5</v>
      </c>
      <c r="F139" s="9">
        <f t="shared" si="25"/>
        <v>900</v>
      </c>
      <c r="G139" s="9">
        <f t="shared" si="25"/>
        <v>700</v>
      </c>
      <c r="H139" s="9">
        <f t="shared" si="25"/>
        <v>700</v>
      </c>
      <c r="I139" s="9">
        <f t="shared" si="25"/>
        <v>700</v>
      </c>
    </row>
    <row r="140" spans="1:9" s="2" customFormat="1" ht="86.25" customHeight="1" outlineLevel="2">
      <c r="A140" s="21" t="s">
        <v>144</v>
      </c>
      <c r="B140" s="14" t="s">
        <v>145</v>
      </c>
      <c r="C140" s="8"/>
      <c r="D140" s="9">
        <f>D141</f>
        <v>200</v>
      </c>
      <c r="E140" s="9">
        <f t="shared" ref="E140:I141" si="26">E141</f>
        <v>0</v>
      </c>
      <c r="F140" s="9">
        <f t="shared" si="26"/>
        <v>0</v>
      </c>
      <c r="G140" s="9">
        <f t="shared" si="26"/>
        <v>100</v>
      </c>
      <c r="H140" s="9">
        <f t="shared" si="26"/>
        <v>100</v>
      </c>
      <c r="I140" s="9">
        <f t="shared" si="26"/>
        <v>100</v>
      </c>
    </row>
    <row r="141" spans="1:9" s="5" customFormat="1" ht="79.5" customHeight="1" outlineLevel="3">
      <c r="A141" s="22" t="s">
        <v>146</v>
      </c>
      <c r="B141" s="29" t="s">
        <v>147</v>
      </c>
      <c r="C141" s="26"/>
      <c r="D141" s="27">
        <f>D142</f>
        <v>200</v>
      </c>
      <c r="E141" s="27">
        <f t="shared" si="26"/>
        <v>0</v>
      </c>
      <c r="F141" s="27">
        <f t="shared" si="26"/>
        <v>0</v>
      </c>
      <c r="G141" s="27">
        <f t="shared" si="26"/>
        <v>100</v>
      </c>
      <c r="H141" s="27">
        <f t="shared" si="26"/>
        <v>100</v>
      </c>
      <c r="I141" s="27">
        <f t="shared" si="26"/>
        <v>100</v>
      </c>
    </row>
    <row r="142" spans="1:9" s="3" customFormat="1" ht="78.75" customHeight="1" outlineLevel="4" collapsed="1">
      <c r="A142" s="23" t="s">
        <v>148</v>
      </c>
      <c r="B142" s="33" t="s">
        <v>149</v>
      </c>
      <c r="C142" s="30" t="s">
        <v>92</v>
      </c>
      <c r="D142" s="31">
        <v>200</v>
      </c>
      <c r="E142" s="31">
        <v>0</v>
      </c>
      <c r="F142" s="31">
        <v>0</v>
      </c>
      <c r="G142" s="31">
        <v>100</v>
      </c>
      <c r="H142" s="32">
        <v>100</v>
      </c>
      <c r="I142" s="32">
        <v>100</v>
      </c>
    </row>
    <row r="143" spans="1:9" ht="96" hidden="1" outlineLevel="7">
      <c r="A143" s="23" t="s">
        <v>148</v>
      </c>
      <c r="B143" s="13" t="s">
        <v>149</v>
      </c>
      <c r="C143" s="11" t="s">
        <v>92</v>
      </c>
      <c r="D143" s="12">
        <v>60</v>
      </c>
      <c r="E143" s="12">
        <v>60</v>
      </c>
      <c r="F143" s="12">
        <v>0</v>
      </c>
      <c r="G143" s="12">
        <v>0</v>
      </c>
      <c r="H143" s="10"/>
      <c r="I143" s="10"/>
    </row>
    <row r="144" spans="1:9" s="2" customFormat="1" ht="36.75" customHeight="1" outlineLevel="2">
      <c r="A144" s="21" t="s">
        <v>150</v>
      </c>
      <c r="B144" s="8" t="s">
        <v>151</v>
      </c>
      <c r="C144" s="8"/>
      <c r="D144" s="9">
        <f>D145</f>
        <v>650</v>
      </c>
      <c r="E144" s="9">
        <f t="shared" ref="E144:I145" si="27">E145</f>
        <v>873.5</v>
      </c>
      <c r="F144" s="9">
        <f t="shared" si="27"/>
        <v>900</v>
      </c>
      <c r="G144" s="9">
        <f t="shared" si="27"/>
        <v>600</v>
      </c>
      <c r="H144" s="9">
        <f t="shared" si="27"/>
        <v>600</v>
      </c>
      <c r="I144" s="9">
        <f t="shared" si="27"/>
        <v>600</v>
      </c>
    </row>
    <row r="145" spans="1:9" s="5" customFormat="1" ht="33.75" outlineLevel="3">
      <c r="A145" s="22" t="s">
        <v>152</v>
      </c>
      <c r="B145" s="26" t="s">
        <v>153</v>
      </c>
      <c r="C145" s="26"/>
      <c r="D145" s="27">
        <f>D146</f>
        <v>650</v>
      </c>
      <c r="E145" s="27">
        <f t="shared" si="27"/>
        <v>873.5</v>
      </c>
      <c r="F145" s="27">
        <f t="shared" si="27"/>
        <v>900</v>
      </c>
      <c r="G145" s="27">
        <f t="shared" si="27"/>
        <v>600</v>
      </c>
      <c r="H145" s="27">
        <f t="shared" si="27"/>
        <v>600</v>
      </c>
      <c r="I145" s="27">
        <f t="shared" si="27"/>
        <v>600</v>
      </c>
    </row>
    <row r="146" spans="1:9" s="3" customFormat="1" ht="45" customHeight="1" outlineLevel="4" collapsed="1">
      <c r="A146" s="23" t="s">
        <v>154</v>
      </c>
      <c r="B146" s="30" t="s">
        <v>155</v>
      </c>
      <c r="C146" s="30" t="s">
        <v>92</v>
      </c>
      <c r="D146" s="31">
        <v>650</v>
      </c>
      <c r="E146" s="31">
        <v>873.5</v>
      </c>
      <c r="F146" s="31">
        <v>900</v>
      </c>
      <c r="G146" s="31">
        <v>600</v>
      </c>
      <c r="H146" s="32">
        <v>600</v>
      </c>
      <c r="I146" s="32">
        <v>600</v>
      </c>
    </row>
    <row r="147" spans="1:9" s="3" customFormat="1" ht="45" hidden="1" outlineLevel="7">
      <c r="A147" s="23" t="s">
        <v>154</v>
      </c>
      <c r="B147" s="30" t="s">
        <v>155</v>
      </c>
      <c r="C147" s="30" t="s">
        <v>92</v>
      </c>
      <c r="D147" s="31">
        <v>440</v>
      </c>
      <c r="E147" s="31">
        <v>352.62</v>
      </c>
      <c r="F147" s="31">
        <v>440</v>
      </c>
      <c r="G147" s="31">
        <v>440</v>
      </c>
      <c r="H147" s="32"/>
      <c r="I147" s="32"/>
    </row>
    <row r="148" spans="1:9" ht="48" hidden="1" outlineLevel="7">
      <c r="A148" s="23" t="s">
        <v>156</v>
      </c>
      <c r="B148" s="11" t="s">
        <v>157</v>
      </c>
      <c r="C148" s="11" t="s">
        <v>92</v>
      </c>
      <c r="D148" s="12">
        <v>0</v>
      </c>
      <c r="E148" s="12">
        <v>309.5</v>
      </c>
      <c r="F148" s="12">
        <v>0</v>
      </c>
      <c r="G148" s="12">
        <v>0</v>
      </c>
      <c r="H148" s="10"/>
      <c r="I148" s="10"/>
    </row>
    <row r="149" spans="1:9" ht="15.75" customHeight="1" outlineLevel="1">
      <c r="A149" s="21" t="s">
        <v>158</v>
      </c>
      <c r="B149" s="8" t="s">
        <v>159</v>
      </c>
      <c r="C149" s="8"/>
      <c r="D149" s="9">
        <f>D150+D171+D187</f>
        <v>1207.53</v>
      </c>
      <c r="E149" s="9">
        <f t="shared" ref="E149:I149" si="28">E150+E171+E187</f>
        <v>1598.35</v>
      </c>
      <c r="F149" s="9">
        <f t="shared" si="28"/>
        <v>1735</v>
      </c>
      <c r="G149" s="9">
        <f t="shared" si="28"/>
        <v>1356.1</v>
      </c>
      <c r="H149" s="9">
        <f t="shared" si="28"/>
        <v>1356.1</v>
      </c>
      <c r="I149" s="9">
        <f t="shared" si="28"/>
        <v>1356.1</v>
      </c>
    </row>
    <row r="150" spans="1:9" s="51" customFormat="1" ht="36.75" customHeight="1" outlineLevel="3">
      <c r="A150" s="37" t="s">
        <v>254</v>
      </c>
      <c r="B150" s="36" t="s">
        <v>255</v>
      </c>
      <c r="C150" s="50"/>
      <c r="D150" s="9">
        <f>D151+D153+D155+D157+D159+D161+D163+D165+D167+D169</f>
        <v>461.35</v>
      </c>
      <c r="E150" s="9">
        <f>E151+E153+E155+E157+E159+E161+E163+E165+E167+E169</f>
        <v>646.05000000000007</v>
      </c>
      <c r="F150" s="9">
        <f t="shared" ref="F150:I150" si="29">F151+F153+F155+F157+F159+F161+F163+F165+F167+F169</f>
        <v>665.7</v>
      </c>
      <c r="G150" s="9">
        <f t="shared" si="29"/>
        <v>290.8</v>
      </c>
      <c r="H150" s="9">
        <f t="shared" si="29"/>
        <v>290.8</v>
      </c>
      <c r="I150" s="9">
        <f t="shared" si="29"/>
        <v>290.8</v>
      </c>
    </row>
    <row r="151" spans="1:9" s="5" customFormat="1" ht="56.25" outlineLevel="3">
      <c r="A151" s="38" t="s">
        <v>256</v>
      </c>
      <c r="B151" s="39" t="s">
        <v>257</v>
      </c>
      <c r="C151" s="34"/>
      <c r="D151" s="48">
        <f t="shared" ref="D151:F151" si="30">D152</f>
        <v>24.9</v>
      </c>
      <c r="E151" s="48">
        <f t="shared" si="30"/>
        <v>28.4</v>
      </c>
      <c r="F151" s="48">
        <f t="shared" si="30"/>
        <v>35.700000000000003</v>
      </c>
      <c r="G151" s="48">
        <f>G152</f>
        <v>27.9</v>
      </c>
      <c r="H151" s="48">
        <f t="shared" ref="H151" si="31">H152</f>
        <v>27.9</v>
      </c>
      <c r="I151" s="48">
        <f t="shared" ref="I151" si="32">I152</f>
        <v>27.9</v>
      </c>
    </row>
    <row r="152" spans="1:9" s="5" customFormat="1" ht="69" customHeight="1" outlineLevel="3">
      <c r="A152" s="40" t="s">
        <v>258</v>
      </c>
      <c r="B152" s="45" t="s">
        <v>259</v>
      </c>
      <c r="C152" s="34" t="s">
        <v>332</v>
      </c>
      <c r="D152" s="27">
        <v>24.9</v>
      </c>
      <c r="E152" s="27">
        <v>28.4</v>
      </c>
      <c r="F152" s="27">
        <v>35.700000000000003</v>
      </c>
      <c r="G152" s="27">
        <v>27.9</v>
      </c>
      <c r="H152" s="28">
        <v>27.9</v>
      </c>
      <c r="I152" s="28">
        <v>27.9</v>
      </c>
    </row>
    <row r="153" spans="1:9" s="5" customFormat="1" ht="78.75" outlineLevel="3">
      <c r="A153" s="38" t="s">
        <v>260</v>
      </c>
      <c r="B153" s="41" t="s">
        <v>261</v>
      </c>
      <c r="C153" s="34"/>
      <c r="D153" s="48">
        <f t="shared" ref="D153:F153" si="33">D154</f>
        <v>220</v>
      </c>
      <c r="E153" s="48">
        <f t="shared" si="33"/>
        <v>266</v>
      </c>
      <c r="F153" s="48">
        <f t="shared" si="33"/>
        <v>266</v>
      </c>
      <c r="G153" s="48">
        <f>G154</f>
        <v>113.4</v>
      </c>
      <c r="H153" s="48">
        <f t="shared" ref="H153" si="34">H154</f>
        <v>113.4</v>
      </c>
      <c r="I153" s="48">
        <f t="shared" ref="I153" si="35">I154</f>
        <v>113.4</v>
      </c>
    </row>
    <row r="154" spans="1:9" s="5" customFormat="1" ht="88.5" customHeight="1" outlineLevel="3">
      <c r="A154" s="40" t="s">
        <v>262</v>
      </c>
      <c r="B154" s="46" t="s">
        <v>263</v>
      </c>
      <c r="C154" s="34" t="s">
        <v>286</v>
      </c>
      <c r="D154" s="27">
        <v>220</v>
      </c>
      <c r="E154" s="27">
        <v>266</v>
      </c>
      <c r="F154" s="27">
        <v>266</v>
      </c>
      <c r="G154" s="27">
        <v>113.4</v>
      </c>
      <c r="H154" s="28">
        <v>113.4</v>
      </c>
      <c r="I154" s="28">
        <v>113.4</v>
      </c>
    </row>
    <row r="155" spans="1:9" s="5" customFormat="1" ht="56.25" outlineLevel="3">
      <c r="A155" s="38" t="s">
        <v>264</v>
      </c>
      <c r="B155" s="39" t="s">
        <v>265</v>
      </c>
      <c r="C155" s="34"/>
      <c r="D155" s="49">
        <f t="shared" ref="D155:F155" si="36">D156</f>
        <v>3.35</v>
      </c>
      <c r="E155" s="49">
        <f t="shared" si="36"/>
        <v>6.3</v>
      </c>
      <c r="F155" s="49">
        <f t="shared" si="36"/>
        <v>4.9000000000000004</v>
      </c>
      <c r="G155" s="49">
        <f t="shared" ref="G155" si="37">G156</f>
        <v>13.6</v>
      </c>
      <c r="H155" s="49">
        <f t="shared" ref="H155" si="38">H156</f>
        <v>13.6</v>
      </c>
      <c r="I155" s="49">
        <f>I156</f>
        <v>13.6</v>
      </c>
    </row>
    <row r="156" spans="1:9" s="5" customFormat="1" ht="78" customHeight="1" outlineLevel="3">
      <c r="A156" s="40" t="s">
        <v>266</v>
      </c>
      <c r="B156" s="45" t="s">
        <v>267</v>
      </c>
      <c r="C156" s="34" t="s">
        <v>332</v>
      </c>
      <c r="D156" s="27">
        <v>3.35</v>
      </c>
      <c r="E156" s="27">
        <v>6.3</v>
      </c>
      <c r="F156" s="27">
        <v>4.9000000000000004</v>
      </c>
      <c r="G156" s="27">
        <v>13.6</v>
      </c>
      <c r="H156" s="28">
        <v>13.6</v>
      </c>
      <c r="I156" s="28">
        <v>13.6</v>
      </c>
    </row>
    <row r="157" spans="1:9" s="5" customFormat="1" ht="67.5" outlineLevel="3">
      <c r="A157" s="38" t="s">
        <v>268</v>
      </c>
      <c r="B157" s="41" t="s">
        <v>269</v>
      </c>
      <c r="C157" s="34"/>
      <c r="D157" s="48">
        <f t="shared" ref="D157:F157" si="39">D158</f>
        <v>9</v>
      </c>
      <c r="E157" s="48">
        <f t="shared" si="39"/>
        <v>9</v>
      </c>
      <c r="F157" s="48">
        <f t="shared" si="39"/>
        <v>9</v>
      </c>
      <c r="G157" s="48">
        <f>G158</f>
        <v>14.4</v>
      </c>
      <c r="H157" s="48">
        <f t="shared" ref="H157" si="40">H158</f>
        <v>14.4</v>
      </c>
      <c r="I157" s="48">
        <f t="shared" ref="I157" si="41">I158</f>
        <v>14.4</v>
      </c>
    </row>
    <row r="158" spans="1:9" s="5" customFormat="1" ht="81.75" customHeight="1" outlineLevel="3">
      <c r="A158" s="40" t="s">
        <v>287</v>
      </c>
      <c r="B158" s="46" t="s">
        <v>288</v>
      </c>
      <c r="C158" s="34" t="s">
        <v>286</v>
      </c>
      <c r="D158" s="27">
        <v>9</v>
      </c>
      <c r="E158" s="27">
        <v>9</v>
      </c>
      <c r="F158" s="27">
        <v>9</v>
      </c>
      <c r="G158" s="27">
        <v>14.4</v>
      </c>
      <c r="H158" s="28">
        <v>14.4</v>
      </c>
      <c r="I158" s="28">
        <v>14.4</v>
      </c>
    </row>
    <row r="159" spans="1:9" s="5" customFormat="1" ht="66" customHeight="1" outlineLevel="3">
      <c r="A159" s="42" t="s">
        <v>270</v>
      </c>
      <c r="B159" s="44" t="s">
        <v>291</v>
      </c>
      <c r="C159" s="34"/>
      <c r="D159" s="49">
        <f t="shared" ref="D159:F159" si="42">D160</f>
        <v>15</v>
      </c>
      <c r="E159" s="49">
        <f t="shared" si="42"/>
        <v>15</v>
      </c>
      <c r="F159" s="49">
        <f t="shared" si="42"/>
        <v>30</v>
      </c>
      <c r="G159" s="49">
        <f t="shared" ref="G159" si="43">G160</f>
        <v>25</v>
      </c>
      <c r="H159" s="49">
        <f t="shared" ref="H159" si="44">H160</f>
        <v>25</v>
      </c>
      <c r="I159" s="49">
        <f>I160</f>
        <v>25</v>
      </c>
    </row>
    <row r="160" spans="1:9" s="5" customFormat="1" ht="90.75" customHeight="1" outlineLevel="3">
      <c r="A160" s="43" t="s">
        <v>289</v>
      </c>
      <c r="B160" s="47" t="s">
        <v>290</v>
      </c>
      <c r="C160" s="34" t="s">
        <v>286</v>
      </c>
      <c r="D160" s="27">
        <v>15</v>
      </c>
      <c r="E160" s="27">
        <v>15</v>
      </c>
      <c r="F160" s="27">
        <v>30</v>
      </c>
      <c r="G160" s="27">
        <v>25</v>
      </c>
      <c r="H160" s="28">
        <v>25</v>
      </c>
      <c r="I160" s="28">
        <v>25</v>
      </c>
    </row>
    <row r="161" spans="1:9" s="5" customFormat="1" ht="69.75" customHeight="1" outlineLevel="3">
      <c r="A161" s="42" t="s">
        <v>333</v>
      </c>
      <c r="B161" s="44" t="s">
        <v>336</v>
      </c>
      <c r="C161" s="34"/>
      <c r="D161" s="49">
        <f t="shared" ref="D161:F163" si="45">D162</f>
        <v>18.8</v>
      </c>
      <c r="E161" s="49">
        <f t="shared" si="45"/>
        <v>39.75</v>
      </c>
      <c r="F161" s="49">
        <f t="shared" si="45"/>
        <v>39.799999999999997</v>
      </c>
      <c r="G161" s="49">
        <f t="shared" ref="G161:G163" si="46">G162</f>
        <v>9.1999999999999993</v>
      </c>
      <c r="H161" s="49">
        <f t="shared" ref="H161:H163" si="47">H162</f>
        <v>9.1999999999999993</v>
      </c>
      <c r="I161" s="49">
        <f>I162</f>
        <v>9.1999999999999993</v>
      </c>
    </row>
    <row r="162" spans="1:9" s="5" customFormat="1" ht="113.25" customHeight="1" outlineLevel="3">
      <c r="A162" s="43" t="s">
        <v>334</v>
      </c>
      <c r="B162" s="47" t="s">
        <v>335</v>
      </c>
      <c r="C162" s="34" t="s">
        <v>286</v>
      </c>
      <c r="D162" s="27">
        <v>18.8</v>
      </c>
      <c r="E162" s="27">
        <v>39.75</v>
      </c>
      <c r="F162" s="27">
        <v>39.799999999999997</v>
      </c>
      <c r="G162" s="27">
        <v>9.1999999999999993</v>
      </c>
      <c r="H162" s="28">
        <v>9.1999999999999993</v>
      </c>
      <c r="I162" s="28">
        <v>9.1999999999999993</v>
      </c>
    </row>
    <row r="163" spans="1:9" s="5" customFormat="1" ht="57" customHeight="1" outlineLevel="3">
      <c r="A163" s="42" t="s">
        <v>292</v>
      </c>
      <c r="B163" s="44" t="s">
        <v>293</v>
      </c>
      <c r="C163" s="34"/>
      <c r="D163" s="49">
        <f t="shared" si="45"/>
        <v>5</v>
      </c>
      <c r="E163" s="49">
        <f t="shared" si="45"/>
        <v>5.6</v>
      </c>
      <c r="F163" s="49">
        <f t="shared" si="45"/>
        <v>10</v>
      </c>
      <c r="G163" s="49">
        <f t="shared" si="46"/>
        <v>4.0999999999999996</v>
      </c>
      <c r="H163" s="49">
        <f t="shared" si="47"/>
        <v>4.0999999999999996</v>
      </c>
      <c r="I163" s="49">
        <f>I164</f>
        <v>4.0999999999999996</v>
      </c>
    </row>
    <row r="164" spans="1:9" s="5" customFormat="1" ht="81" customHeight="1" outlineLevel="3">
      <c r="A164" s="43" t="s">
        <v>294</v>
      </c>
      <c r="B164" s="47" t="s">
        <v>295</v>
      </c>
      <c r="C164" s="34" t="s">
        <v>286</v>
      </c>
      <c r="D164" s="27">
        <v>5</v>
      </c>
      <c r="E164" s="27">
        <v>5.6</v>
      </c>
      <c r="F164" s="27">
        <v>10</v>
      </c>
      <c r="G164" s="27">
        <v>4.0999999999999996</v>
      </c>
      <c r="H164" s="28">
        <v>4.0999999999999996</v>
      </c>
      <c r="I164" s="28">
        <v>4.0999999999999996</v>
      </c>
    </row>
    <row r="165" spans="1:9" s="5" customFormat="1" ht="56.25" outlineLevel="3">
      <c r="A165" s="42" t="s">
        <v>271</v>
      </c>
      <c r="B165" s="44" t="s">
        <v>272</v>
      </c>
      <c r="C165" s="34"/>
      <c r="D165" s="48">
        <f t="shared" ref="D165:F165" si="48">D166</f>
        <v>3.3</v>
      </c>
      <c r="E165" s="48">
        <f t="shared" si="48"/>
        <v>103.8</v>
      </c>
      <c r="F165" s="48">
        <f t="shared" si="48"/>
        <v>103.6</v>
      </c>
      <c r="G165" s="48">
        <f>G166</f>
        <v>5.5</v>
      </c>
      <c r="H165" s="48">
        <f t="shared" ref="H165" si="49">H166</f>
        <v>5.5</v>
      </c>
      <c r="I165" s="48">
        <f t="shared" ref="I165" si="50">I166</f>
        <v>5.5</v>
      </c>
    </row>
    <row r="166" spans="1:9" s="5" customFormat="1" ht="78" customHeight="1" outlineLevel="3">
      <c r="A166" s="43" t="s">
        <v>273</v>
      </c>
      <c r="B166" s="47" t="s">
        <v>274</v>
      </c>
      <c r="C166" s="34" t="s">
        <v>337</v>
      </c>
      <c r="D166" s="27">
        <v>3.3</v>
      </c>
      <c r="E166" s="27">
        <v>103.8</v>
      </c>
      <c r="F166" s="27">
        <v>103.6</v>
      </c>
      <c r="G166" s="27">
        <v>5.5</v>
      </c>
      <c r="H166" s="28">
        <v>5.5</v>
      </c>
      <c r="I166" s="28">
        <v>5.5</v>
      </c>
    </row>
    <row r="167" spans="1:9" s="5" customFormat="1" ht="67.5" outlineLevel="3">
      <c r="A167" s="42" t="s">
        <v>275</v>
      </c>
      <c r="B167" s="44" t="s">
        <v>276</v>
      </c>
      <c r="C167" s="34"/>
      <c r="D167" s="49">
        <f t="shared" ref="D167:I169" si="51">D168</f>
        <v>135</v>
      </c>
      <c r="E167" s="49">
        <f t="shared" si="51"/>
        <v>144.80000000000001</v>
      </c>
      <c r="F167" s="49">
        <f t="shared" si="51"/>
        <v>139.69999999999999</v>
      </c>
      <c r="G167" s="49">
        <f t="shared" si="51"/>
        <v>77.7</v>
      </c>
      <c r="H167" s="49">
        <f t="shared" ref="H167" si="52">H168</f>
        <v>77.7</v>
      </c>
      <c r="I167" s="49">
        <f>I168</f>
        <v>77.7</v>
      </c>
    </row>
    <row r="168" spans="1:9" s="5" customFormat="1" ht="90" customHeight="1" outlineLevel="3">
      <c r="A168" s="43" t="s">
        <v>277</v>
      </c>
      <c r="B168" s="47" t="s">
        <v>278</v>
      </c>
      <c r="C168" s="34" t="s">
        <v>338</v>
      </c>
      <c r="D168" s="27">
        <v>135</v>
      </c>
      <c r="E168" s="27">
        <v>144.80000000000001</v>
      </c>
      <c r="F168" s="27">
        <v>139.69999999999999</v>
      </c>
      <c r="G168" s="27">
        <v>77.7</v>
      </c>
      <c r="H168" s="28">
        <v>77.7</v>
      </c>
      <c r="I168" s="28">
        <v>77.7</v>
      </c>
    </row>
    <row r="169" spans="1:9" s="5" customFormat="1" ht="48.75" customHeight="1" outlineLevel="3">
      <c r="A169" s="42" t="s">
        <v>340</v>
      </c>
      <c r="B169" s="44" t="s">
        <v>342</v>
      </c>
      <c r="C169" s="34"/>
      <c r="D169" s="49">
        <f t="shared" si="51"/>
        <v>27</v>
      </c>
      <c r="E169" s="49">
        <f t="shared" si="51"/>
        <v>27.4</v>
      </c>
      <c r="F169" s="49">
        <f t="shared" si="51"/>
        <v>27</v>
      </c>
      <c r="G169" s="49">
        <f t="shared" si="51"/>
        <v>0</v>
      </c>
      <c r="H169" s="49">
        <f t="shared" si="51"/>
        <v>0</v>
      </c>
      <c r="I169" s="49">
        <f t="shared" si="51"/>
        <v>0</v>
      </c>
    </row>
    <row r="170" spans="1:9" s="5" customFormat="1" ht="69" customHeight="1" outlineLevel="3">
      <c r="A170" s="43" t="s">
        <v>339</v>
      </c>
      <c r="B170" s="47" t="s">
        <v>341</v>
      </c>
      <c r="C170" s="30" t="s">
        <v>92</v>
      </c>
      <c r="D170" s="27">
        <v>27</v>
      </c>
      <c r="E170" s="27">
        <v>27.4</v>
      </c>
      <c r="F170" s="27">
        <v>27</v>
      </c>
      <c r="G170" s="27">
        <v>0</v>
      </c>
      <c r="H170" s="28">
        <v>0</v>
      </c>
      <c r="I170" s="28">
        <v>0</v>
      </c>
    </row>
    <row r="171" spans="1:9" s="5" customFormat="1" ht="28.5" customHeight="1" outlineLevel="3">
      <c r="A171" s="42" t="s">
        <v>302</v>
      </c>
      <c r="B171" s="53" t="s">
        <v>303</v>
      </c>
      <c r="C171" s="34"/>
      <c r="D171" s="9">
        <f>D172+D174+D176</f>
        <v>598.5</v>
      </c>
      <c r="E171" s="9">
        <f t="shared" ref="E171:I171" si="53">E172+E174+E176</f>
        <v>796.8</v>
      </c>
      <c r="F171" s="9">
        <f t="shared" si="53"/>
        <v>874.3</v>
      </c>
      <c r="G171" s="9">
        <f t="shared" si="53"/>
        <v>606</v>
      </c>
      <c r="H171" s="9">
        <f t="shared" si="53"/>
        <v>606</v>
      </c>
      <c r="I171" s="9">
        <f t="shared" si="53"/>
        <v>606</v>
      </c>
    </row>
    <row r="172" spans="1:9" s="2" customFormat="1" ht="72" customHeight="1" outlineLevel="2">
      <c r="A172" s="21" t="s">
        <v>344</v>
      </c>
      <c r="B172" s="57" t="s">
        <v>345</v>
      </c>
      <c r="C172" s="8"/>
      <c r="D172" s="9">
        <f>D173</f>
        <v>7</v>
      </c>
      <c r="E172" s="9">
        <f t="shared" ref="E172:I174" si="54">E173</f>
        <v>141.6</v>
      </c>
      <c r="F172" s="9">
        <f t="shared" si="54"/>
        <v>200</v>
      </c>
      <c r="G172" s="9">
        <f t="shared" si="54"/>
        <v>400</v>
      </c>
      <c r="H172" s="9">
        <f t="shared" si="54"/>
        <v>400</v>
      </c>
      <c r="I172" s="9">
        <f t="shared" si="54"/>
        <v>400</v>
      </c>
    </row>
    <row r="173" spans="1:9" s="5" customFormat="1" ht="57.75" customHeight="1" outlineLevel="3" collapsed="1">
      <c r="A173" s="22" t="s">
        <v>343</v>
      </c>
      <c r="B173" s="47" t="s">
        <v>346</v>
      </c>
      <c r="C173" s="34" t="s">
        <v>141</v>
      </c>
      <c r="D173" s="27">
        <v>7</v>
      </c>
      <c r="E173" s="27">
        <v>141.6</v>
      </c>
      <c r="F173" s="27">
        <v>200</v>
      </c>
      <c r="G173" s="27">
        <v>400</v>
      </c>
      <c r="H173" s="28">
        <v>400</v>
      </c>
      <c r="I173" s="28">
        <v>400</v>
      </c>
    </row>
    <row r="174" spans="1:9" s="2" customFormat="1" ht="46.5" customHeight="1" outlineLevel="2">
      <c r="A174" s="42" t="s">
        <v>347</v>
      </c>
      <c r="B174" s="53" t="s">
        <v>350</v>
      </c>
      <c r="C174" s="8"/>
      <c r="D174" s="9">
        <f>D175</f>
        <v>298.5</v>
      </c>
      <c r="E174" s="9">
        <f t="shared" si="54"/>
        <v>298.5</v>
      </c>
      <c r="F174" s="9">
        <f t="shared" si="54"/>
        <v>298.5</v>
      </c>
      <c r="G174" s="9">
        <f t="shared" si="54"/>
        <v>200</v>
      </c>
      <c r="H174" s="9">
        <f t="shared" si="54"/>
        <v>200</v>
      </c>
      <c r="I174" s="9">
        <f t="shared" si="54"/>
        <v>200</v>
      </c>
    </row>
    <row r="175" spans="1:9" s="5" customFormat="1" ht="47.25" customHeight="1" outlineLevel="3" collapsed="1">
      <c r="A175" s="58" t="s">
        <v>348</v>
      </c>
      <c r="B175" s="58" t="s">
        <v>349</v>
      </c>
      <c r="C175" s="34" t="s">
        <v>141</v>
      </c>
      <c r="D175" s="27">
        <v>298.5</v>
      </c>
      <c r="E175" s="27">
        <v>298.5</v>
      </c>
      <c r="F175" s="27">
        <v>298.5</v>
      </c>
      <c r="G175" s="27">
        <v>200</v>
      </c>
      <c r="H175" s="28">
        <v>200</v>
      </c>
      <c r="I175" s="28">
        <v>200</v>
      </c>
    </row>
    <row r="176" spans="1:9" s="2" customFormat="1" ht="72" customHeight="1" outlineLevel="2">
      <c r="A176" s="21" t="s">
        <v>297</v>
      </c>
      <c r="B176" s="8" t="s">
        <v>329</v>
      </c>
      <c r="C176" s="8"/>
      <c r="D176" s="9">
        <f>D177+D186</f>
        <v>293</v>
      </c>
      <c r="E176" s="9">
        <f t="shared" ref="E176:I176" si="55">E177+E186</f>
        <v>356.7</v>
      </c>
      <c r="F176" s="9">
        <f t="shared" si="55"/>
        <v>375.8</v>
      </c>
      <c r="G176" s="9">
        <f t="shared" si="55"/>
        <v>6</v>
      </c>
      <c r="H176" s="9">
        <f t="shared" si="55"/>
        <v>6</v>
      </c>
      <c r="I176" s="9">
        <f t="shared" si="55"/>
        <v>6</v>
      </c>
    </row>
    <row r="177" spans="1:9" s="5" customFormat="1" ht="191.25" outlineLevel="3" collapsed="1">
      <c r="A177" s="22" t="s">
        <v>296</v>
      </c>
      <c r="B177" s="26" t="s">
        <v>330</v>
      </c>
      <c r="C177" s="34" t="s">
        <v>351</v>
      </c>
      <c r="D177" s="27">
        <v>292.5</v>
      </c>
      <c r="E177" s="27">
        <v>353.8</v>
      </c>
      <c r="F177" s="27">
        <v>373</v>
      </c>
      <c r="G177" s="27">
        <v>5</v>
      </c>
      <c r="H177" s="28">
        <v>5</v>
      </c>
      <c r="I177" s="28">
        <v>5</v>
      </c>
    </row>
    <row r="178" spans="1:9" s="5" customFormat="1" ht="67.5" hidden="1" outlineLevel="4" collapsed="1">
      <c r="A178" s="22" t="s">
        <v>160</v>
      </c>
      <c r="B178" s="26" t="s">
        <v>161</v>
      </c>
      <c r="C178" s="26" t="s">
        <v>5</v>
      </c>
      <c r="D178" s="27">
        <v>9</v>
      </c>
      <c r="E178" s="27">
        <v>0</v>
      </c>
      <c r="F178" s="27">
        <v>9</v>
      </c>
      <c r="G178" s="27"/>
      <c r="H178" s="28"/>
      <c r="I178" s="28"/>
    </row>
    <row r="179" spans="1:9" s="5" customFormat="1" ht="67.5" hidden="1" outlineLevel="7">
      <c r="A179" s="22" t="s">
        <v>160</v>
      </c>
      <c r="B179" s="26" t="s">
        <v>161</v>
      </c>
      <c r="C179" s="26" t="s">
        <v>5</v>
      </c>
      <c r="D179" s="27">
        <v>9</v>
      </c>
      <c r="E179" s="27">
        <v>0</v>
      </c>
      <c r="F179" s="27">
        <v>9</v>
      </c>
      <c r="G179" s="27"/>
      <c r="H179" s="28"/>
      <c r="I179" s="28"/>
    </row>
    <row r="180" spans="1:9" s="5" customFormat="1" ht="67.5" hidden="1" outlineLevel="4" collapsed="1">
      <c r="A180" s="22" t="s">
        <v>162</v>
      </c>
      <c r="B180" s="26" t="s">
        <v>163</v>
      </c>
      <c r="C180" s="26" t="s">
        <v>5</v>
      </c>
      <c r="D180" s="27">
        <v>0</v>
      </c>
      <c r="E180" s="27">
        <v>2.66</v>
      </c>
      <c r="F180" s="27">
        <v>0</v>
      </c>
      <c r="G180" s="27"/>
      <c r="H180" s="28"/>
      <c r="I180" s="28"/>
    </row>
    <row r="181" spans="1:9" s="5" customFormat="1" ht="67.5" hidden="1" outlineLevel="7">
      <c r="A181" s="22" t="s">
        <v>162</v>
      </c>
      <c r="B181" s="26" t="s">
        <v>163</v>
      </c>
      <c r="C181" s="26" t="s">
        <v>5</v>
      </c>
      <c r="D181" s="27">
        <v>0</v>
      </c>
      <c r="E181" s="27">
        <v>2.66</v>
      </c>
      <c r="F181" s="27">
        <v>0</v>
      </c>
      <c r="G181" s="27"/>
      <c r="H181" s="28"/>
      <c r="I181" s="28"/>
    </row>
    <row r="182" spans="1:9" ht="60" hidden="1" outlineLevel="4" collapsed="1">
      <c r="A182" s="23" t="s">
        <v>164</v>
      </c>
      <c r="B182" s="11" t="s">
        <v>165</v>
      </c>
      <c r="C182" s="11" t="s">
        <v>5</v>
      </c>
      <c r="D182" s="12">
        <v>3</v>
      </c>
      <c r="E182" s="12">
        <v>0</v>
      </c>
      <c r="F182" s="12">
        <v>3</v>
      </c>
      <c r="G182" s="12">
        <v>3</v>
      </c>
      <c r="H182" s="10"/>
      <c r="I182" s="10"/>
    </row>
    <row r="183" spans="1:9" ht="60" hidden="1" outlineLevel="7">
      <c r="A183" s="23" t="s">
        <v>164</v>
      </c>
      <c r="B183" s="11" t="s">
        <v>165</v>
      </c>
      <c r="C183" s="11" t="s">
        <v>5</v>
      </c>
      <c r="D183" s="12">
        <v>3</v>
      </c>
      <c r="E183" s="12">
        <v>0</v>
      </c>
      <c r="F183" s="12">
        <v>3</v>
      </c>
      <c r="G183" s="12">
        <v>3</v>
      </c>
      <c r="H183" s="10"/>
      <c r="I183" s="10"/>
    </row>
    <row r="184" spans="1:9" ht="96" hidden="1" outlineLevel="4" collapsed="1">
      <c r="A184" s="23" t="s">
        <v>166</v>
      </c>
      <c r="B184" s="13" t="s">
        <v>167</v>
      </c>
      <c r="C184" s="11" t="s">
        <v>5</v>
      </c>
      <c r="D184" s="12">
        <v>0</v>
      </c>
      <c r="E184" s="12">
        <v>1.53</v>
      </c>
      <c r="F184" s="12">
        <v>0</v>
      </c>
      <c r="G184" s="12">
        <v>0</v>
      </c>
      <c r="H184" s="10"/>
      <c r="I184" s="10"/>
    </row>
    <row r="185" spans="1:9" ht="96" hidden="1" outlineLevel="7">
      <c r="A185" s="23" t="s">
        <v>166</v>
      </c>
      <c r="B185" s="13" t="s">
        <v>167</v>
      </c>
      <c r="C185" s="11" t="s">
        <v>5</v>
      </c>
      <c r="D185" s="12">
        <v>0</v>
      </c>
      <c r="E185" s="12">
        <v>1.53</v>
      </c>
      <c r="F185" s="12">
        <v>0</v>
      </c>
      <c r="G185" s="12">
        <v>0</v>
      </c>
      <c r="H185" s="10"/>
      <c r="I185" s="10"/>
    </row>
    <row r="186" spans="1:9" s="5" customFormat="1" ht="67.5" outlineLevel="3" collapsed="1">
      <c r="A186" s="22" t="s">
        <v>353</v>
      </c>
      <c r="B186" s="26" t="s">
        <v>352</v>
      </c>
      <c r="C186" s="34" t="s">
        <v>5</v>
      </c>
      <c r="D186" s="27">
        <v>0.5</v>
      </c>
      <c r="E186" s="27">
        <v>2.9</v>
      </c>
      <c r="F186" s="27">
        <v>2.8</v>
      </c>
      <c r="G186" s="27">
        <v>1</v>
      </c>
      <c r="H186" s="28">
        <v>1</v>
      </c>
      <c r="I186" s="28">
        <v>1</v>
      </c>
    </row>
    <row r="187" spans="1:9" s="2" customFormat="1" ht="27.75" customHeight="1" outlineLevel="2">
      <c r="A187" s="21" t="s">
        <v>298</v>
      </c>
      <c r="B187" s="8" t="s">
        <v>299</v>
      </c>
      <c r="C187" s="8"/>
      <c r="D187" s="9">
        <f>D188</f>
        <v>147.68</v>
      </c>
      <c r="E187" s="9">
        <f t="shared" ref="E187:I187" si="56">E188</f>
        <v>155.5</v>
      </c>
      <c r="F187" s="9">
        <f t="shared" si="56"/>
        <v>195</v>
      </c>
      <c r="G187" s="9">
        <f t="shared" si="56"/>
        <v>459.3</v>
      </c>
      <c r="H187" s="9">
        <f t="shared" si="56"/>
        <v>459.3</v>
      </c>
      <c r="I187" s="9">
        <f t="shared" si="56"/>
        <v>459.3</v>
      </c>
    </row>
    <row r="188" spans="1:9" s="5" customFormat="1" ht="81" customHeight="1" outlineLevel="3" collapsed="1">
      <c r="A188" s="22" t="s">
        <v>300</v>
      </c>
      <c r="B188" s="34" t="s">
        <v>301</v>
      </c>
      <c r="C188" s="26" t="s">
        <v>226</v>
      </c>
      <c r="D188" s="27">
        <v>147.68</v>
      </c>
      <c r="E188" s="27">
        <v>155.5</v>
      </c>
      <c r="F188" s="27">
        <v>195</v>
      </c>
      <c r="G188" s="27">
        <v>459.3</v>
      </c>
      <c r="H188" s="28">
        <v>459.3</v>
      </c>
      <c r="I188" s="28">
        <v>459.3</v>
      </c>
    </row>
    <row r="189" spans="1:9" s="5" customFormat="1" ht="56.25" hidden="1" outlineLevel="4" collapsed="1">
      <c r="A189" s="22" t="s">
        <v>169</v>
      </c>
      <c r="B189" s="26" t="s">
        <v>170</v>
      </c>
      <c r="C189" s="26" t="s">
        <v>168</v>
      </c>
      <c r="D189" s="27">
        <v>41.2</v>
      </c>
      <c r="E189" s="27">
        <v>0</v>
      </c>
      <c r="F189" s="27">
        <v>42.4</v>
      </c>
      <c r="G189" s="27">
        <v>43.7</v>
      </c>
      <c r="H189" s="28"/>
      <c r="I189" s="28"/>
    </row>
    <row r="190" spans="1:9" s="5" customFormat="1" ht="56.25" hidden="1" outlineLevel="7">
      <c r="A190" s="22" t="s">
        <v>169</v>
      </c>
      <c r="B190" s="26" t="s">
        <v>170</v>
      </c>
      <c r="C190" s="26" t="s">
        <v>168</v>
      </c>
      <c r="D190" s="27">
        <v>41.2</v>
      </c>
      <c r="E190" s="27">
        <v>0</v>
      </c>
      <c r="F190" s="27">
        <v>42.4</v>
      </c>
      <c r="G190" s="27">
        <v>43.7</v>
      </c>
      <c r="H190" s="28"/>
      <c r="I190" s="28"/>
    </row>
    <row r="191" spans="1:9" s="5" customFormat="1" ht="90" hidden="1" outlineLevel="4" collapsed="1">
      <c r="A191" s="22" t="s">
        <v>171</v>
      </c>
      <c r="B191" s="29" t="s">
        <v>172</v>
      </c>
      <c r="C191" s="26" t="s">
        <v>168</v>
      </c>
      <c r="D191" s="27">
        <v>0</v>
      </c>
      <c r="E191" s="27">
        <v>15</v>
      </c>
      <c r="F191" s="27">
        <v>0</v>
      </c>
      <c r="G191" s="27">
        <v>0</v>
      </c>
      <c r="H191" s="28"/>
      <c r="I191" s="28"/>
    </row>
    <row r="192" spans="1:9" s="5" customFormat="1" ht="90" hidden="1" outlineLevel="7">
      <c r="A192" s="22" t="s">
        <v>171</v>
      </c>
      <c r="B192" s="29" t="s">
        <v>172</v>
      </c>
      <c r="C192" s="26" t="s">
        <v>168</v>
      </c>
      <c r="D192" s="27">
        <v>0</v>
      </c>
      <c r="E192" s="27">
        <v>15</v>
      </c>
      <c r="F192" s="27">
        <v>0</v>
      </c>
      <c r="G192" s="27">
        <v>0</v>
      </c>
      <c r="H192" s="28"/>
      <c r="I192" s="28"/>
    </row>
    <row r="193" spans="1:9" ht="48" hidden="1" outlineLevel="4" collapsed="1">
      <c r="A193" s="23" t="s">
        <v>173</v>
      </c>
      <c r="B193" s="11" t="s">
        <v>174</v>
      </c>
      <c r="C193" s="11" t="s">
        <v>168</v>
      </c>
      <c r="D193" s="12">
        <v>3</v>
      </c>
      <c r="E193" s="12">
        <v>0</v>
      </c>
      <c r="F193" s="12">
        <v>3.1</v>
      </c>
      <c r="G193" s="12">
        <v>3.2</v>
      </c>
      <c r="H193" s="10"/>
      <c r="I193" s="10"/>
    </row>
    <row r="194" spans="1:9" ht="48" hidden="1" outlineLevel="7">
      <c r="A194" s="23" t="s">
        <v>173</v>
      </c>
      <c r="B194" s="11" t="s">
        <v>174</v>
      </c>
      <c r="C194" s="11" t="s">
        <v>168</v>
      </c>
      <c r="D194" s="12">
        <v>3</v>
      </c>
      <c r="E194" s="12">
        <v>0</v>
      </c>
      <c r="F194" s="12">
        <v>3.1</v>
      </c>
      <c r="G194" s="12">
        <v>3.2</v>
      </c>
      <c r="H194" s="10"/>
      <c r="I194" s="10"/>
    </row>
    <row r="195" spans="1:9" ht="84" hidden="1" outlineLevel="4" collapsed="1">
      <c r="A195" s="23" t="s">
        <v>175</v>
      </c>
      <c r="B195" s="13" t="s">
        <v>176</v>
      </c>
      <c r="C195" s="11" t="s">
        <v>168</v>
      </c>
      <c r="D195" s="12">
        <v>0</v>
      </c>
      <c r="E195" s="12">
        <v>5.97</v>
      </c>
      <c r="F195" s="12">
        <v>0</v>
      </c>
      <c r="G195" s="12">
        <v>0</v>
      </c>
      <c r="H195" s="10"/>
      <c r="I195" s="10"/>
    </row>
    <row r="196" spans="1:9" ht="84" hidden="1" outlineLevel="7">
      <c r="A196" s="23" t="s">
        <v>175</v>
      </c>
      <c r="B196" s="13" t="s">
        <v>176</v>
      </c>
      <c r="C196" s="11" t="s">
        <v>168</v>
      </c>
      <c r="D196" s="12">
        <v>0</v>
      </c>
      <c r="E196" s="12">
        <v>5.97</v>
      </c>
      <c r="F196" s="12">
        <v>0</v>
      </c>
      <c r="G196" s="12">
        <v>0</v>
      </c>
      <c r="H196" s="10"/>
      <c r="I196" s="10"/>
    </row>
    <row r="197" spans="1:9" ht="22.5" outlineLevel="1">
      <c r="A197" s="21" t="s">
        <v>178</v>
      </c>
      <c r="B197" s="8" t="s">
        <v>179</v>
      </c>
      <c r="C197" s="8"/>
      <c r="D197" s="9">
        <f>D198</f>
        <v>0</v>
      </c>
      <c r="E197" s="9">
        <f t="shared" ref="E197:I197" si="57">E198</f>
        <v>34.9</v>
      </c>
      <c r="F197" s="9">
        <f t="shared" si="57"/>
        <v>0</v>
      </c>
      <c r="G197" s="9">
        <f t="shared" si="57"/>
        <v>0</v>
      </c>
      <c r="H197" s="9">
        <f t="shared" si="57"/>
        <v>0</v>
      </c>
      <c r="I197" s="9">
        <f t="shared" si="57"/>
        <v>0</v>
      </c>
    </row>
    <row r="198" spans="1:9" ht="22.5" outlineLevel="2">
      <c r="A198" s="21" t="s">
        <v>180</v>
      </c>
      <c r="B198" s="8" t="s">
        <v>181</v>
      </c>
      <c r="C198" s="8"/>
      <c r="D198" s="9">
        <f>D199</f>
        <v>0</v>
      </c>
      <c r="E198" s="9">
        <f t="shared" ref="E198:I198" si="58">E199</f>
        <v>34.9</v>
      </c>
      <c r="F198" s="9">
        <f t="shared" si="58"/>
        <v>0</v>
      </c>
      <c r="G198" s="9">
        <f t="shared" si="58"/>
        <v>0</v>
      </c>
      <c r="H198" s="9">
        <f t="shared" si="58"/>
        <v>0</v>
      </c>
      <c r="I198" s="9">
        <f t="shared" si="58"/>
        <v>0</v>
      </c>
    </row>
    <row r="199" spans="1:9" s="5" customFormat="1" ht="33.75" outlineLevel="3" collapsed="1">
      <c r="A199" s="22" t="s">
        <v>182</v>
      </c>
      <c r="B199" s="26" t="s">
        <v>183</v>
      </c>
      <c r="C199" s="26" t="s">
        <v>92</v>
      </c>
      <c r="D199" s="27">
        <v>0</v>
      </c>
      <c r="E199" s="27">
        <v>34.9</v>
      </c>
      <c r="F199" s="27">
        <v>0</v>
      </c>
      <c r="G199" s="27">
        <v>0</v>
      </c>
      <c r="H199" s="28">
        <v>0</v>
      </c>
      <c r="I199" s="28">
        <v>0</v>
      </c>
    </row>
    <row r="200" spans="1:9" ht="36" hidden="1" outlineLevel="7">
      <c r="A200" s="23" t="s">
        <v>182</v>
      </c>
      <c r="B200" s="11" t="s">
        <v>183</v>
      </c>
      <c r="C200" s="11" t="s">
        <v>92</v>
      </c>
      <c r="D200" s="12">
        <v>0</v>
      </c>
      <c r="E200" s="12">
        <v>0.67</v>
      </c>
      <c r="F200" s="12">
        <v>0</v>
      </c>
      <c r="G200" s="12">
        <v>0</v>
      </c>
      <c r="H200" s="10"/>
      <c r="I200" s="10"/>
    </row>
    <row r="201" spans="1:9" ht="36" hidden="1" outlineLevel="7">
      <c r="A201" s="23" t="s">
        <v>184</v>
      </c>
      <c r="B201" s="11" t="s">
        <v>185</v>
      </c>
      <c r="C201" s="11" t="s">
        <v>92</v>
      </c>
      <c r="D201" s="12">
        <v>0</v>
      </c>
      <c r="E201" s="12">
        <v>3.74</v>
      </c>
      <c r="F201" s="12">
        <v>0</v>
      </c>
      <c r="G201" s="12">
        <v>0</v>
      </c>
      <c r="H201" s="10"/>
      <c r="I201" s="10"/>
    </row>
    <row r="202" spans="1:9" ht="22.5">
      <c r="A202" s="21" t="s">
        <v>186</v>
      </c>
      <c r="B202" s="8" t="s">
        <v>187</v>
      </c>
      <c r="C202" s="8"/>
      <c r="D202" s="9">
        <f>D203+D244+D249</f>
        <v>1313514.2000000002</v>
      </c>
      <c r="E202" s="9">
        <f>E203+E244+E249</f>
        <v>1007537.7000000001</v>
      </c>
      <c r="F202" s="9">
        <f t="shared" ref="F202:I202" si="59">F203+F244+F249</f>
        <v>1297251.7800000003</v>
      </c>
      <c r="G202" s="9">
        <f t="shared" si="59"/>
        <v>1297137.03</v>
      </c>
      <c r="H202" s="9">
        <f t="shared" si="59"/>
        <v>1347005.2299999997</v>
      </c>
      <c r="I202" s="9">
        <f t="shared" si="59"/>
        <v>1295180.28</v>
      </c>
    </row>
    <row r="203" spans="1:9" ht="36" outlineLevel="1">
      <c r="A203" s="21" t="s">
        <v>188</v>
      </c>
      <c r="B203" s="8" t="s">
        <v>189</v>
      </c>
      <c r="C203" s="8"/>
      <c r="D203" s="9">
        <f>D204+D208+D225+D238</f>
        <v>1313169.32</v>
      </c>
      <c r="E203" s="9">
        <f>E204+E208+E225+E238</f>
        <v>1007223.8200000001</v>
      </c>
      <c r="F203" s="9">
        <f t="shared" ref="F203:I203" si="60">F204+F208+F225+F238</f>
        <v>1296906.9000000001</v>
      </c>
      <c r="G203" s="9">
        <f t="shared" si="60"/>
        <v>1297137.03</v>
      </c>
      <c r="H203" s="9">
        <f t="shared" si="60"/>
        <v>1347005.2299999997</v>
      </c>
      <c r="I203" s="9">
        <f t="shared" si="60"/>
        <v>1295180.28</v>
      </c>
    </row>
    <row r="204" spans="1:9" ht="24" outlineLevel="2">
      <c r="A204" s="21" t="s">
        <v>230</v>
      </c>
      <c r="B204" s="8" t="s">
        <v>190</v>
      </c>
      <c r="C204" s="8"/>
      <c r="D204" s="9">
        <f>D205+D206+D207</f>
        <v>201395.65</v>
      </c>
      <c r="E204" s="9">
        <f t="shared" ref="E204:I204" si="61">E205+E206+E207</f>
        <v>186763.05</v>
      </c>
      <c r="F204" s="9">
        <f t="shared" si="61"/>
        <v>201395.65</v>
      </c>
      <c r="G204" s="9">
        <f t="shared" si="61"/>
        <v>335615</v>
      </c>
      <c r="H204" s="9">
        <f t="shared" si="61"/>
        <v>314559.8</v>
      </c>
      <c r="I204" s="9">
        <f t="shared" si="61"/>
        <v>328648.5</v>
      </c>
    </row>
    <row r="205" spans="1:9" s="5" customFormat="1" ht="45" outlineLevel="4">
      <c r="A205" s="22" t="s">
        <v>229</v>
      </c>
      <c r="B205" s="26" t="s">
        <v>191</v>
      </c>
      <c r="C205" s="26" t="s">
        <v>0</v>
      </c>
      <c r="D205" s="27">
        <v>164738.5</v>
      </c>
      <c r="E205" s="27">
        <v>151010.29999999999</v>
      </c>
      <c r="F205" s="27">
        <v>164738.5</v>
      </c>
      <c r="G205" s="27">
        <v>328309.3</v>
      </c>
      <c r="H205" s="28">
        <v>314559.8</v>
      </c>
      <c r="I205" s="28">
        <v>328648.5</v>
      </c>
    </row>
    <row r="206" spans="1:9" s="5" customFormat="1" ht="45" outlineLevel="4">
      <c r="A206" s="22" t="s">
        <v>279</v>
      </c>
      <c r="B206" s="52" t="s">
        <v>280</v>
      </c>
      <c r="C206" s="26" t="s">
        <v>0</v>
      </c>
      <c r="D206" s="27">
        <v>10852.4</v>
      </c>
      <c r="E206" s="27">
        <v>9948</v>
      </c>
      <c r="F206" s="27">
        <v>10852.4</v>
      </c>
      <c r="G206" s="27">
        <v>7305.7</v>
      </c>
      <c r="H206" s="28">
        <v>0</v>
      </c>
      <c r="I206" s="28">
        <v>0</v>
      </c>
    </row>
    <row r="207" spans="1:9" s="5" customFormat="1" ht="45" outlineLevel="4">
      <c r="A207" s="22" t="s">
        <v>305</v>
      </c>
      <c r="B207" s="52" t="s">
        <v>304</v>
      </c>
      <c r="C207" s="26" t="s">
        <v>0</v>
      </c>
      <c r="D207" s="27">
        <v>25804.75</v>
      </c>
      <c r="E207" s="27">
        <v>25804.75</v>
      </c>
      <c r="F207" s="27">
        <v>25804.75</v>
      </c>
      <c r="G207" s="27">
        <v>0</v>
      </c>
      <c r="H207" s="28">
        <v>0</v>
      </c>
      <c r="I207" s="28">
        <v>0</v>
      </c>
    </row>
    <row r="208" spans="1:9" ht="36" outlineLevel="2" collapsed="1">
      <c r="A208" s="21" t="s">
        <v>231</v>
      </c>
      <c r="B208" s="8" t="s">
        <v>192</v>
      </c>
      <c r="C208" s="8"/>
      <c r="D208" s="9">
        <f>D210+D211+D212+D213+D215+D216+D217+D220+D221+D222</f>
        <v>400301.4</v>
      </c>
      <c r="E208" s="9">
        <f t="shared" ref="E208:I208" si="62">E210+E211+E212+E213+E215+E216+E217+E220+E221+E222</f>
        <v>184021.47</v>
      </c>
      <c r="F208" s="9">
        <f t="shared" si="62"/>
        <v>380416.60000000003</v>
      </c>
      <c r="G208" s="9">
        <f t="shared" si="62"/>
        <v>221348.03999999998</v>
      </c>
      <c r="H208" s="9">
        <f t="shared" si="62"/>
        <v>292663.8</v>
      </c>
      <c r="I208" s="9">
        <f t="shared" si="62"/>
        <v>261663.05</v>
      </c>
    </row>
    <row r="209" spans="1:9" s="5" customFormat="1" ht="33.75" hidden="1" outlineLevel="7">
      <c r="A209" s="22" t="s">
        <v>232</v>
      </c>
      <c r="B209" s="26" t="s">
        <v>193</v>
      </c>
      <c r="C209" s="26" t="s">
        <v>92</v>
      </c>
      <c r="D209" s="27">
        <v>78.44</v>
      </c>
      <c r="E209" s="27">
        <v>78.44</v>
      </c>
      <c r="F209" s="27">
        <v>0</v>
      </c>
      <c r="G209" s="27">
        <v>0</v>
      </c>
      <c r="H209" s="28"/>
      <c r="I209" s="28"/>
    </row>
    <row r="210" spans="1:9" s="5" customFormat="1" ht="33.75" customHeight="1" outlineLevel="4">
      <c r="A210" s="22" t="s">
        <v>233</v>
      </c>
      <c r="B210" s="26" t="s">
        <v>194</v>
      </c>
      <c r="C210" s="26" t="s">
        <v>92</v>
      </c>
      <c r="D210" s="27">
        <v>156409</v>
      </c>
      <c r="E210" s="27">
        <v>18711.13</v>
      </c>
      <c r="F210" s="27">
        <v>152498.82</v>
      </c>
      <c r="G210" s="27">
        <v>49575.4</v>
      </c>
      <c r="H210" s="28">
        <v>61012.47</v>
      </c>
      <c r="I210" s="28">
        <v>52395.25</v>
      </c>
    </row>
    <row r="211" spans="1:9" s="5" customFormat="1" ht="102" customHeight="1" outlineLevel="4">
      <c r="A211" s="22" t="s">
        <v>307</v>
      </c>
      <c r="B211" s="34" t="s">
        <v>306</v>
      </c>
      <c r="C211" s="26" t="s">
        <v>92</v>
      </c>
      <c r="D211" s="27">
        <v>47937.4</v>
      </c>
      <c r="E211" s="27">
        <v>0</v>
      </c>
      <c r="F211" s="27">
        <v>16958.2</v>
      </c>
      <c r="G211" s="27">
        <v>0</v>
      </c>
      <c r="H211" s="28">
        <v>35673.449999999997</v>
      </c>
      <c r="I211" s="28">
        <v>0</v>
      </c>
    </row>
    <row r="212" spans="1:9" s="5" customFormat="1" ht="77.25" customHeight="1" outlineLevel="7">
      <c r="A212" s="22" t="s">
        <v>281</v>
      </c>
      <c r="B212" s="34" t="s">
        <v>282</v>
      </c>
      <c r="C212" s="26" t="s">
        <v>92</v>
      </c>
      <c r="D212" s="27">
        <v>1789.06</v>
      </c>
      <c r="E212" s="27">
        <v>0</v>
      </c>
      <c r="F212" s="27">
        <v>557.70000000000005</v>
      </c>
      <c r="G212" s="27">
        <v>0</v>
      </c>
      <c r="H212" s="28">
        <v>1502.04</v>
      </c>
      <c r="I212" s="28">
        <v>0</v>
      </c>
    </row>
    <row r="213" spans="1:9" s="5" customFormat="1" ht="59.25" customHeight="1" outlineLevel="7">
      <c r="A213" s="22" t="s">
        <v>321</v>
      </c>
      <c r="B213" s="34" t="s">
        <v>322</v>
      </c>
      <c r="C213" s="26" t="s">
        <v>141</v>
      </c>
      <c r="D213" s="27">
        <v>1793.93</v>
      </c>
      <c r="E213" s="27">
        <v>1793.93</v>
      </c>
      <c r="F213" s="27">
        <v>1793.93</v>
      </c>
      <c r="G213" s="27">
        <v>1703.51</v>
      </c>
      <c r="H213" s="28">
        <v>0</v>
      </c>
      <c r="I213" s="28">
        <v>0</v>
      </c>
    </row>
    <row r="214" spans="1:9" s="5" customFormat="1" ht="56.25" hidden="1" outlineLevel="7">
      <c r="A214" s="22" t="s">
        <v>234</v>
      </c>
      <c r="B214" s="26" t="s">
        <v>195</v>
      </c>
      <c r="C214" s="26" t="s">
        <v>141</v>
      </c>
      <c r="D214" s="27">
        <v>1700</v>
      </c>
      <c r="E214" s="27"/>
      <c r="F214" s="27">
        <v>1700</v>
      </c>
      <c r="G214" s="27"/>
      <c r="H214" s="28"/>
      <c r="I214" s="28"/>
    </row>
    <row r="215" spans="1:9" s="5" customFormat="1" ht="56.25" outlineLevel="4" collapsed="1">
      <c r="A215" s="22" t="s">
        <v>308</v>
      </c>
      <c r="B215" s="26" t="s">
        <v>309</v>
      </c>
      <c r="C215" s="26" t="s">
        <v>141</v>
      </c>
      <c r="D215" s="27">
        <v>13324.7</v>
      </c>
      <c r="E215" s="27">
        <v>9924.7000000000007</v>
      </c>
      <c r="F215" s="27">
        <v>13324.7</v>
      </c>
      <c r="G215" s="27">
        <v>13643.3</v>
      </c>
      <c r="H215" s="28">
        <v>13201.6</v>
      </c>
      <c r="I215" s="28">
        <v>13595.3</v>
      </c>
    </row>
    <row r="216" spans="1:9" ht="46.5" customHeight="1" outlineLevel="3">
      <c r="A216" s="22" t="s">
        <v>249</v>
      </c>
      <c r="B216" s="26" t="s">
        <v>228</v>
      </c>
      <c r="C216" s="26" t="s">
        <v>140</v>
      </c>
      <c r="D216" s="27">
        <v>1475.31</v>
      </c>
      <c r="E216" s="27">
        <v>1475.31</v>
      </c>
      <c r="F216" s="27">
        <v>1475.31</v>
      </c>
      <c r="G216" s="27"/>
      <c r="H216" s="27"/>
      <c r="I216" s="27"/>
    </row>
    <row r="217" spans="1:9" ht="33.75" outlineLevel="3" collapsed="1">
      <c r="A217" s="22" t="s">
        <v>235</v>
      </c>
      <c r="B217" s="26" t="s">
        <v>227</v>
      </c>
      <c r="C217" s="26" t="s">
        <v>92</v>
      </c>
      <c r="D217" s="27">
        <v>283.8</v>
      </c>
      <c r="E217" s="27">
        <v>283.8</v>
      </c>
      <c r="F217" s="27">
        <v>283.8</v>
      </c>
      <c r="G217" s="27"/>
      <c r="H217" s="27"/>
      <c r="I217" s="27"/>
    </row>
    <row r="218" spans="1:9" s="5" customFormat="1" ht="45" hidden="1" outlineLevel="7">
      <c r="A218" s="22" t="s">
        <v>236</v>
      </c>
      <c r="B218" s="26" t="s">
        <v>196</v>
      </c>
      <c r="C218" s="26" t="s">
        <v>140</v>
      </c>
      <c r="D218" s="27">
        <v>118.44</v>
      </c>
      <c r="E218" s="27"/>
      <c r="F218" s="27">
        <v>118.44</v>
      </c>
      <c r="G218" s="27"/>
      <c r="H218" s="28"/>
      <c r="I218" s="28"/>
    </row>
    <row r="219" spans="1:9" s="5" customFormat="1" ht="67.5" hidden="1" outlineLevel="7">
      <c r="A219" s="22" t="s">
        <v>237</v>
      </c>
      <c r="B219" s="26" t="s">
        <v>197</v>
      </c>
      <c r="C219" s="26" t="s">
        <v>140</v>
      </c>
      <c r="D219" s="27">
        <v>513.97</v>
      </c>
      <c r="E219" s="27"/>
      <c r="F219" s="27">
        <v>513.97</v>
      </c>
      <c r="G219" s="27"/>
      <c r="H219" s="28"/>
      <c r="I219" s="28"/>
    </row>
    <row r="220" spans="1:9" ht="46.5" customHeight="1" outlineLevel="3">
      <c r="A220" s="22" t="s">
        <v>356</v>
      </c>
      <c r="B220" s="59" t="s">
        <v>357</v>
      </c>
      <c r="C220" s="26" t="s">
        <v>141</v>
      </c>
      <c r="D220" s="27">
        <v>0</v>
      </c>
      <c r="E220" s="27">
        <v>0</v>
      </c>
      <c r="F220" s="27">
        <v>0</v>
      </c>
      <c r="G220" s="27">
        <v>0</v>
      </c>
      <c r="H220" s="27">
        <v>871.7</v>
      </c>
      <c r="I220" s="27">
        <v>0</v>
      </c>
    </row>
    <row r="221" spans="1:9" ht="45" outlineLevel="3">
      <c r="A221" s="22" t="s">
        <v>358</v>
      </c>
      <c r="B221" s="60" t="s">
        <v>359</v>
      </c>
      <c r="C221" s="26" t="s">
        <v>92</v>
      </c>
      <c r="D221" s="27">
        <v>0</v>
      </c>
      <c r="E221" s="27">
        <v>0</v>
      </c>
      <c r="F221" s="27">
        <v>0</v>
      </c>
      <c r="G221" s="27">
        <v>0</v>
      </c>
      <c r="H221" s="27">
        <v>24487.53</v>
      </c>
      <c r="I221" s="27">
        <v>38709.75</v>
      </c>
    </row>
    <row r="222" spans="1:9" s="5" customFormat="1" ht="231" customHeight="1" outlineLevel="4" collapsed="1">
      <c r="A222" s="22" t="s">
        <v>238</v>
      </c>
      <c r="B222" s="26" t="s">
        <v>198</v>
      </c>
      <c r="C222" s="34" t="s">
        <v>250</v>
      </c>
      <c r="D222" s="27">
        <v>177288.2</v>
      </c>
      <c r="E222" s="27">
        <v>151832.6</v>
      </c>
      <c r="F222" s="27">
        <v>193524.14</v>
      </c>
      <c r="G222" s="27">
        <v>156425.82999999999</v>
      </c>
      <c r="H222" s="28">
        <v>155915.01</v>
      </c>
      <c r="I222" s="28">
        <v>156962.75</v>
      </c>
    </row>
    <row r="223" spans="1:9" ht="36" hidden="1" outlineLevel="7">
      <c r="A223" s="23" t="s">
        <v>238</v>
      </c>
      <c r="B223" s="11" t="s">
        <v>198</v>
      </c>
      <c r="C223" s="11" t="s">
        <v>92</v>
      </c>
      <c r="D223" s="12">
        <v>20233.82</v>
      </c>
      <c r="E223" s="12">
        <v>10350.35</v>
      </c>
      <c r="F223" s="12">
        <v>0</v>
      </c>
      <c r="G223" s="12">
        <v>0</v>
      </c>
      <c r="H223" s="10"/>
      <c r="I223" s="10"/>
    </row>
    <row r="224" spans="1:9" ht="72" hidden="1" outlineLevel="7">
      <c r="A224" s="23" t="s">
        <v>238</v>
      </c>
      <c r="B224" s="11" t="s">
        <v>198</v>
      </c>
      <c r="C224" s="11" t="s">
        <v>177</v>
      </c>
      <c r="D224" s="12">
        <v>550</v>
      </c>
      <c r="E224" s="12">
        <v>300</v>
      </c>
      <c r="F224" s="12">
        <v>0</v>
      </c>
      <c r="G224" s="12">
        <v>0</v>
      </c>
      <c r="H224" s="10"/>
      <c r="I224" s="10"/>
    </row>
    <row r="225" spans="1:9" ht="24" outlineLevel="2">
      <c r="A225" s="21" t="s">
        <v>239</v>
      </c>
      <c r="B225" s="8" t="s">
        <v>199</v>
      </c>
      <c r="C225" s="8"/>
      <c r="D225" s="9">
        <f>D226+D229+D233+D234+D236</f>
        <v>676393.47</v>
      </c>
      <c r="E225" s="9">
        <f t="shared" ref="E225:I225" si="63">E226+E229+E233+E234+E236</f>
        <v>607141.30000000005</v>
      </c>
      <c r="F225" s="9">
        <f t="shared" si="63"/>
        <v>680015.85</v>
      </c>
      <c r="G225" s="9">
        <f t="shared" si="63"/>
        <v>704974.49</v>
      </c>
      <c r="H225" s="9">
        <f t="shared" si="63"/>
        <v>704873.42999999993</v>
      </c>
      <c r="I225" s="9">
        <f t="shared" si="63"/>
        <v>704868.73</v>
      </c>
    </row>
    <row r="226" spans="1:9" s="5" customFormat="1" ht="125.25" customHeight="1" outlineLevel="4" collapsed="1">
      <c r="A226" s="22" t="s">
        <v>240</v>
      </c>
      <c r="B226" s="26" t="s">
        <v>200</v>
      </c>
      <c r="C226" s="26" t="s">
        <v>251</v>
      </c>
      <c r="D226" s="27">
        <v>44171.91</v>
      </c>
      <c r="E226" s="27">
        <v>21677.4</v>
      </c>
      <c r="F226" s="27">
        <v>38499.19</v>
      </c>
      <c r="G226" s="27">
        <v>38248.51</v>
      </c>
      <c r="H226" s="28">
        <v>38345.339999999997</v>
      </c>
      <c r="I226" s="28">
        <v>38340.639999999999</v>
      </c>
    </row>
    <row r="227" spans="1:9" s="5" customFormat="1" ht="33.75" hidden="1" outlineLevel="7">
      <c r="A227" s="22" t="s">
        <v>240</v>
      </c>
      <c r="B227" s="26" t="s">
        <v>200</v>
      </c>
      <c r="C227" s="26" t="s">
        <v>92</v>
      </c>
      <c r="D227" s="27">
        <v>8716.75</v>
      </c>
      <c r="E227" s="27">
        <v>3841.52</v>
      </c>
      <c r="F227" s="27">
        <v>8716.75</v>
      </c>
      <c r="G227" s="27"/>
      <c r="H227" s="28"/>
      <c r="I227" s="28"/>
    </row>
    <row r="228" spans="1:9" s="5" customFormat="1" ht="45" hidden="1" outlineLevel="7">
      <c r="A228" s="22" t="s">
        <v>240</v>
      </c>
      <c r="B228" s="26" t="s">
        <v>200</v>
      </c>
      <c r="C228" s="26" t="s">
        <v>0</v>
      </c>
      <c r="D228" s="27">
        <v>23163.200000000001</v>
      </c>
      <c r="E228" s="27">
        <v>22179.05</v>
      </c>
      <c r="F228" s="27">
        <v>23163.200000000001</v>
      </c>
      <c r="G228" s="27"/>
      <c r="H228" s="28"/>
      <c r="I228" s="28"/>
    </row>
    <row r="229" spans="1:9" s="5" customFormat="1" ht="72" customHeight="1" outlineLevel="4" collapsed="1">
      <c r="A229" s="22" t="s">
        <v>241</v>
      </c>
      <c r="B229" s="26" t="s">
        <v>201</v>
      </c>
      <c r="C229" s="26" t="s">
        <v>141</v>
      </c>
      <c r="D229" s="27">
        <v>11824</v>
      </c>
      <c r="E229" s="27">
        <v>9577.7000000000007</v>
      </c>
      <c r="F229" s="27">
        <v>11824</v>
      </c>
      <c r="G229" s="27">
        <v>12416.2</v>
      </c>
      <c r="H229" s="28">
        <v>12416.2</v>
      </c>
      <c r="I229" s="28">
        <v>12416.2</v>
      </c>
    </row>
    <row r="230" spans="1:9" s="5" customFormat="1" ht="67.5" hidden="1" outlineLevel="7">
      <c r="A230" s="22" t="s">
        <v>241</v>
      </c>
      <c r="B230" s="26" t="s">
        <v>201</v>
      </c>
      <c r="C230" s="26" t="s">
        <v>141</v>
      </c>
      <c r="D230" s="27">
        <v>8281.5</v>
      </c>
      <c r="E230" s="27">
        <v>6581.28</v>
      </c>
      <c r="F230" s="27">
        <v>8281.5</v>
      </c>
      <c r="G230" s="27"/>
      <c r="H230" s="28"/>
      <c r="I230" s="28"/>
    </row>
    <row r="231" spans="1:9" s="5" customFormat="1" ht="56.25" hidden="1" outlineLevel="7">
      <c r="A231" s="22" t="s">
        <v>242</v>
      </c>
      <c r="B231" s="26" t="s">
        <v>202</v>
      </c>
      <c r="C231" s="26" t="s">
        <v>92</v>
      </c>
      <c r="D231" s="27">
        <v>2605.3000000000002</v>
      </c>
      <c r="E231" s="27">
        <v>2523.0100000000002</v>
      </c>
      <c r="F231" s="27">
        <v>2605.3000000000002</v>
      </c>
      <c r="G231" s="27"/>
      <c r="H231" s="28"/>
      <c r="I231" s="28"/>
    </row>
    <row r="232" spans="1:9" s="5" customFormat="1" ht="45" hidden="1" outlineLevel="7">
      <c r="A232" s="22" t="s">
        <v>243</v>
      </c>
      <c r="B232" s="26" t="s">
        <v>203</v>
      </c>
      <c r="C232" s="26" t="s">
        <v>0</v>
      </c>
      <c r="D232" s="27">
        <v>1668.5</v>
      </c>
      <c r="E232" s="27">
        <v>1668.5</v>
      </c>
      <c r="F232" s="27">
        <v>1668.5</v>
      </c>
      <c r="G232" s="27"/>
      <c r="H232" s="28"/>
      <c r="I232" s="28"/>
    </row>
    <row r="233" spans="1:9" ht="56.25" outlineLevel="7">
      <c r="A233" s="22" t="s">
        <v>244</v>
      </c>
      <c r="B233" s="26" t="s">
        <v>225</v>
      </c>
      <c r="C233" s="26" t="s">
        <v>92</v>
      </c>
      <c r="D233" s="35">
        <v>12.71</v>
      </c>
      <c r="E233" s="35">
        <v>0</v>
      </c>
      <c r="F233" s="35">
        <v>12.71</v>
      </c>
      <c r="G233" s="55">
        <v>210.78</v>
      </c>
      <c r="H233" s="55">
        <v>12.89</v>
      </c>
      <c r="I233" s="55">
        <v>12.89</v>
      </c>
    </row>
    <row r="234" spans="1:9" s="5" customFormat="1" ht="34.5" customHeight="1" outlineLevel="7">
      <c r="A234" s="22" t="s">
        <v>283</v>
      </c>
      <c r="B234" s="29" t="s">
        <v>331</v>
      </c>
      <c r="C234" s="26" t="s">
        <v>92</v>
      </c>
      <c r="D234" s="27">
        <v>312.95</v>
      </c>
      <c r="E234" s="27">
        <v>126.2</v>
      </c>
      <c r="F234" s="27">
        <v>312.95</v>
      </c>
      <c r="G234" s="27">
        <v>0</v>
      </c>
      <c r="H234" s="28">
        <v>0</v>
      </c>
      <c r="I234" s="28">
        <v>0</v>
      </c>
    </row>
    <row r="235" spans="1:9" s="5" customFormat="1" ht="45" hidden="1" outlineLevel="7">
      <c r="A235" s="22" t="s">
        <v>245</v>
      </c>
      <c r="B235" s="26" t="s">
        <v>204</v>
      </c>
      <c r="C235" s="26" t="s">
        <v>0</v>
      </c>
      <c r="D235" s="27">
        <v>146.69999999999999</v>
      </c>
      <c r="E235" s="27">
        <v>146.69999999999999</v>
      </c>
      <c r="F235" s="27">
        <v>146.69999999999999</v>
      </c>
      <c r="G235" s="27"/>
      <c r="H235" s="28"/>
      <c r="I235" s="28"/>
    </row>
    <row r="236" spans="1:9" s="5" customFormat="1" ht="48.75" customHeight="1" outlineLevel="4" collapsed="1">
      <c r="A236" s="22" t="s">
        <v>246</v>
      </c>
      <c r="B236" s="26" t="s">
        <v>205</v>
      </c>
      <c r="C236" s="26" t="s">
        <v>141</v>
      </c>
      <c r="D236" s="27">
        <v>620071.9</v>
      </c>
      <c r="E236" s="27">
        <v>575760</v>
      </c>
      <c r="F236" s="27">
        <v>629367</v>
      </c>
      <c r="G236" s="27">
        <v>654099</v>
      </c>
      <c r="H236" s="28">
        <v>654099</v>
      </c>
      <c r="I236" s="28">
        <v>654099</v>
      </c>
    </row>
    <row r="237" spans="1:9" ht="60" hidden="1" outlineLevel="7">
      <c r="A237" s="23" t="s">
        <v>246</v>
      </c>
      <c r="B237" s="11" t="s">
        <v>205</v>
      </c>
      <c r="C237" s="11" t="s">
        <v>141</v>
      </c>
      <c r="D237" s="12">
        <v>436124.6</v>
      </c>
      <c r="E237" s="12">
        <v>348928.1</v>
      </c>
      <c r="F237" s="12">
        <v>425177.7</v>
      </c>
      <c r="G237" s="12">
        <v>425177.7</v>
      </c>
      <c r="H237" s="10"/>
      <c r="I237" s="10"/>
    </row>
    <row r="238" spans="1:9" ht="22.5" outlineLevel="2">
      <c r="A238" s="21" t="s">
        <v>247</v>
      </c>
      <c r="B238" s="8" t="s">
        <v>206</v>
      </c>
      <c r="C238" s="8"/>
      <c r="D238" s="9">
        <f>D239+D243</f>
        <v>35078.800000000003</v>
      </c>
      <c r="E238" s="9">
        <f t="shared" ref="E238:I238" si="64">E239+E243</f>
        <v>29298</v>
      </c>
      <c r="F238" s="9">
        <f t="shared" si="64"/>
        <v>35078.800000000003</v>
      </c>
      <c r="G238" s="9">
        <f t="shared" si="64"/>
        <v>35199.5</v>
      </c>
      <c r="H238" s="9">
        <f t="shared" si="64"/>
        <v>34908.199999999997</v>
      </c>
      <c r="I238" s="9">
        <f t="shared" si="64"/>
        <v>0</v>
      </c>
    </row>
    <row r="239" spans="1:9" s="5" customFormat="1" ht="75.75" customHeight="1" outlineLevel="4" collapsed="1">
      <c r="A239" s="22" t="s">
        <v>248</v>
      </c>
      <c r="B239" s="26" t="s">
        <v>207</v>
      </c>
      <c r="C239" s="26" t="s">
        <v>310</v>
      </c>
      <c r="D239" s="27">
        <v>288</v>
      </c>
      <c r="E239" s="27">
        <v>288</v>
      </c>
      <c r="F239" s="27">
        <v>288</v>
      </c>
      <c r="G239" s="27">
        <v>291.3</v>
      </c>
      <c r="H239" s="28">
        <v>0</v>
      </c>
      <c r="I239" s="28">
        <v>0</v>
      </c>
    </row>
    <row r="240" spans="1:9" ht="60" hidden="1" outlineLevel="7">
      <c r="A240" s="23" t="s">
        <v>248</v>
      </c>
      <c r="B240" s="11" t="s">
        <v>207</v>
      </c>
      <c r="C240" s="11" t="s">
        <v>92</v>
      </c>
      <c r="D240" s="12">
        <v>5337.6</v>
      </c>
      <c r="E240" s="12">
        <v>5337.6</v>
      </c>
      <c r="F240" s="12">
        <v>5337.6</v>
      </c>
      <c r="G240" s="12"/>
      <c r="H240" s="10"/>
      <c r="I240" s="10"/>
    </row>
    <row r="241" spans="1:9" ht="60" hidden="1" outlineLevel="7">
      <c r="A241" s="23" t="s">
        <v>248</v>
      </c>
      <c r="B241" s="11" t="s">
        <v>207</v>
      </c>
      <c r="C241" s="11" t="s">
        <v>208</v>
      </c>
      <c r="D241" s="12">
        <v>103</v>
      </c>
      <c r="E241" s="12">
        <v>103</v>
      </c>
      <c r="F241" s="12">
        <v>103</v>
      </c>
      <c r="G241" s="12"/>
      <c r="H241" s="10"/>
      <c r="I241" s="10"/>
    </row>
    <row r="242" spans="1:9" ht="60" hidden="1" outlineLevel="7">
      <c r="A242" s="23" t="s">
        <v>248</v>
      </c>
      <c r="B242" s="11" t="s">
        <v>207</v>
      </c>
      <c r="C242" s="11" t="s">
        <v>0</v>
      </c>
      <c r="D242" s="12">
        <v>136</v>
      </c>
      <c r="E242" s="12">
        <v>136</v>
      </c>
      <c r="F242" s="12">
        <v>136</v>
      </c>
      <c r="G242" s="12"/>
      <c r="H242" s="10"/>
      <c r="I242" s="10"/>
    </row>
    <row r="243" spans="1:9" ht="56.25" outlineLevel="7">
      <c r="A243" s="22" t="s">
        <v>311</v>
      </c>
      <c r="B243" s="26" t="s">
        <v>312</v>
      </c>
      <c r="C243" s="26" t="s">
        <v>141</v>
      </c>
      <c r="D243" s="27">
        <v>34790.800000000003</v>
      </c>
      <c r="E243" s="27">
        <v>29010</v>
      </c>
      <c r="F243" s="27">
        <v>34790.800000000003</v>
      </c>
      <c r="G243" s="27">
        <v>34908.199999999997</v>
      </c>
      <c r="H243" s="28">
        <v>34908.199999999997</v>
      </c>
      <c r="I243" s="28">
        <v>0</v>
      </c>
    </row>
    <row r="244" spans="1:9" ht="16.5" customHeight="1" outlineLevel="1">
      <c r="A244" s="21" t="s">
        <v>209</v>
      </c>
      <c r="B244" s="8" t="s">
        <v>210</v>
      </c>
      <c r="C244" s="8"/>
      <c r="D244" s="9">
        <f>D245</f>
        <v>94.35</v>
      </c>
      <c r="E244" s="9">
        <f t="shared" ref="E244:I244" si="65">E245</f>
        <v>63.35</v>
      </c>
      <c r="F244" s="9">
        <f t="shared" si="65"/>
        <v>94.35</v>
      </c>
      <c r="G244" s="9">
        <f t="shared" si="65"/>
        <v>0</v>
      </c>
      <c r="H244" s="9">
        <f t="shared" si="65"/>
        <v>0</v>
      </c>
      <c r="I244" s="9">
        <f t="shared" si="65"/>
        <v>0</v>
      </c>
    </row>
    <row r="245" spans="1:9" ht="24" outlineLevel="2">
      <c r="A245" s="21" t="s">
        <v>211</v>
      </c>
      <c r="B245" s="8" t="s">
        <v>212</v>
      </c>
      <c r="C245" s="8"/>
      <c r="D245" s="9">
        <f>D246</f>
        <v>94.35</v>
      </c>
      <c r="E245" s="9">
        <f t="shared" ref="E245:I245" si="66">E246</f>
        <v>63.35</v>
      </c>
      <c r="F245" s="9">
        <f t="shared" si="66"/>
        <v>94.35</v>
      </c>
      <c r="G245" s="9">
        <f t="shared" si="66"/>
        <v>0</v>
      </c>
      <c r="H245" s="9">
        <f t="shared" si="66"/>
        <v>0</v>
      </c>
      <c r="I245" s="9">
        <f t="shared" si="66"/>
        <v>0</v>
      </c>
    </row>
    <row r="246" spans="1:9" s="5" customFormat="1" ht="90" outlineLevel="3" collapsed="1">
      <c r="A246" s="22" t="s">
        <v>252</v>
      </c>
      <c r="B246" s="26" t="s">
        <v>253</v>
      </c>
      <c r="C246" s="26" t="s">
        <v>354</v>
      </c>
      <c r="D246" s="27">
        <v>94.35</v>
      </c>
      <c r="E246" s="27">
        <v>63.35</v>
      </c>
      <c r="F246" s="27">
        <v>94.35</v>
      </c>
      <c r="G246" s="27">
        <v>0</v>
      </c>
      <c r="H246" s="28">
        <v>0</v>
      </c>
      <c r="I246" s="28">
        <v>0</v>
      </c>
    </row>
    <row r="247" spans="1:9" ht="36" hidden="1" outlineLevel="7">
      <c r="A247" s="23" t="s">
        <v>213</v>
      </c>
      <c r="B247" s="11" t="s">
        <v>212</v>
      </c>
      <c r="C247" s="11" t="s">
        <v>92</v>
      </c>
      <c r="D247" s="12">
        <v>10550</v>
      </c>
      <c r="E247" s="12">
        <v>10550</v>
      </c>
      <c r="F247" s="12">
        <v>0</v>
      </c>
      <c r="G247" s="12">
        <v>0</v>
      </c>
      <c r="H247" s="10"/>
      <c r="I247" s="10"/>
    </row>
    <row r="248" spans="1:9" ht="48" hidden="1" outlineLevel="7">
      <c r="A248" s="23" t="s">
        <v>213</v>
      </c>
      <c r="B248" s="11" t="s">
        <v>212</v>
      </c>
      <c r="C248" s="11" t="s">
        <v>140</v>
      </c>
      <c r="D248" s="12">
        <v>1800</v>
      </c>
      <c r="E248" s="12">
        <v>1800</v>
      </c>
      <c r="F248" s="12">
        <v>0</v>
      </c>
      <c r="G248" s="12">
        <v>0</v>
      </c>
      <c r="H248" s="10"/>
      <c r="I248" s="10"/>
    </row>
    <row r="249" spans="1:9" s="2" customFormat="1" ht="78.75" outlineLevel="1">
      <c r="A249" s="21" t="s">
        <v>313</v>
      </c>
      <c r="B249" s="54" t="s">
        <v>314</v>
      </c>
      <c r="C249" s="54"/>
      <c r="D249" s="9">
        <f>D250</f>
        <v>250.53</v>
      </c>
      <c r="E249" s="9">
        <f t="shared" ref="E249:F250" si="67">E250</f>
        <v>250.53</v>
      </c>
      <c r="F249" s="9">
        <f t="shared" si="67"/>
        <v>250.53</v>
      </c>
      <c r="G249" s="9">
        <f>G250</f>
        <v>0</v>
      </c>
      <c r="H249" s="9">
        <f t="shared" ref="H249:I250" si="68">H250</f>
        <v>0</v>
      </c>
      <c r="I249" s="9">
        <f t="shared" si="68"/>
        <v>0</v>
      </c>
    </row>
    <row r="250" spans="1:9" s="2" customFormat="1" ht="33.75" outlineLevel="2">
      <c r="A250" s="21" t="s">
        <v>315</v>
      </c>
      <c r="B250" s="54" t="s">
        <v>316</v>
      </c>
      <c r="C250" s="54"/>
      <c r="D250" s="9">
        <f>D251</f>
        <v>250.53</v>
      </c>
      <c r="E250" s="9">
        <f t="shared" si="67"/>
        <v>250.53</v>
      </c>
      <c r="F250" s="9">
        <f t="shared" si="67"/>
        <v>250.53</v>
      </c>
      <c r="G250" s="9">
        <f>G251</f>
        <v>0</v>
      </c>
      <c r="H250" s="9">
        <f t="shared" si="68"/>
        <v>0</v>
      </c>
      <c r="I250" s="9">
        <f t="shared" si="68"/>
        <v>0</v>
      </c>
    </row>
    <row r="251" spans="1:9" s="5" customFormat="1" ht="46.5" customHeight="1" outlineLevel="3" collapsed="1">
      <c r="A251" s="22" t="s">
        <v>318</v>
      </c>
      <c r="B251" s="26" t="s">
        <v>317</v>
      </c>
      <c r="C251" s="26" t="s">
        <v>92</v>
      </c>
      <c r="D251" s="27">
        <v>250.53</v>
      </c>
      <c r="E251" s="27">
        <v>250.53</v>
      </c>
      <c r="F251" s="27">
        <v>250.53</v>
      </c>
      <c r="G251" s="27">
        <v>0</v>
      </c>
      <c r="H251" s="27">
        <v>0</v>
      </c>
      <c r="I251" s="27">
        <v>0</v>
      </c>
    </row>
    <row r="252" spans="1:9" ht="48" hidden="1" outlineLevel="7">
      <c r="A252" s="24" t="s">
        <v>214</v>
      </c>
      <c r="B252" s="15" t="s">
        <v>215</v>
      </c>
      <c r="C252" s="15" t="s">
        <v>92</v>
      </c>
      <c r="D252" s="16">
        <v>-3421.66</v>
      </c>
      <c r="E252" s="16">
        <v>-3656.48</v>
      </c>
      <c r="F252" s="16">
        <v>0</v>
      </c>
      <c r="G252" s="16">
        <v>0</v>
      </c>
      <c r="H252" s="17"/>
      <c r="I252" s="17"/>
    </row>
    <row r="253" spans="1:9">
      <c r="A253" s="25" t="s">
        <v>221</v>
      </c>
      <c r="B253" s="18"/>
      <c r="C253" s="18"/>
      <c r="D253" s="19">
        <f t="shared" ref="D253:I253" si="69">D202+D8</f>
        <v>1580820.2400000002</v>
      </c>
      <c r="E253" s="19">
        <f t="shared" si="69"/>
        <v>1228541.9500000002</v>
      </c>
      <c r="F253" s="19">
        <f t="shared" si="69"/>
        <v>1573475.9600000002</v>
      </c>
      <c r="G253" s="19">
        <f t="shared" si="69"/>
        <v>1433171.9</v>
      </c>
      <c r="H253" s="20">
        <f t="shared" si="69"/>
        <v>1489780.8999999997</v>
      </c>
      <c r="I253" s="20">
        <f t="shared" si="69"/>
        <v>1445839</v>
      </c>
    </row>
    <row r="256" spans="1:9" ht="33" customHeight="1"/>
  </sheetData>
  <mergeCells count="10">
    <mergeCell ref="A1:I1"/>
    <mergeCell ref="A2:I2"/>
    <mergeCell ref="A3:I3"/>
    <mergeCell ref="A4:I4"/>
    <mergeCell ref="A6:B6"/>
    <mergeCell ref="E6:E7"/>
    <mergeCell ref="C6:C7"/>
    <mergeCell ref="G6:I6"/>
    <mergeCell ref="D6:D7"/>
    <mergeCell ref="F6:F7"/>
  </mergeCells>
  <printOptions horizontalCentered="1"/>
  <pageMargins left="0" right="0" top="0.39370078740157483" bottom="0.39370078740157483" header="0.11811023622047245" footer="0.1181102362204724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ДЧБ</vt:lpstr>
      <vt:lpstr>ДЧБ!APPT</vt:lpstr>
      <vt:lpstr>ДЧБ!FIO</vt:lpstr>
      <vt:lpstr>ДЧБ!SIGN</vt:lpstr>
      <vt:lpstr>ДЧБ!Заголовки_для_печати</vt:lpstr>
      <vt:lpstr>ДЧБ!Область_печати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Stepanec</dc:creator>
  <dc:description>POI HSSF rep:2.43.2.36</dc:description>
  <cp:lastModifiedBy>Natalya</cp:lastModifiedBy>
  <cp:lastPrinted>2021-11-15T11:00:03Z</cp:lastPrinted>
  <dcterms:created xsi:type="dcterms:W3CDTF">2017-11-13T12:14:39Z</dcterms:created>
  <dcterms:modified xsi:type="dcterms:W3CDTF">2021-11-15T11:01:56Z</dcterms:modified>
</cp:coreProperties>
</file>