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525" yWindow="60" windowWidth="12345" windowHeight="10065" activeTab="1"/>
  </bookViews>
  <sheets>
    <sheet name="Приложение1" sheetId="22" r:id="rId1"/>
    <sheet name="Приложение 2" sheetId="10" r:id="rId2"/>
  </sheets>
  <definedNames>
    <definedName name="_xlnm._FilterDatabase" localSheetId="1" hidden="1">'Приложение 2'!$A$17:$I$93</definedName>
    <definedName name="_xlnm._FilterDatabase" localSheetId="0" hidden="1">Приложение1!$A$17:$H$93</definedName>
    <definedName name="_xlnm.Print_Area" localSheetId="1">'Приложение 2'!$A$1:$I$94</definedName>
    <definedName name="_xlnm.Print_Area" localSheetId="0">Приложение1!$A$1:$H$94</definedName>
  </definedNames>
  <calcPr calcId="124519"/>
</workbook>
</file>

<file path=xl/calcChain.xml><?xml version="1.0" encoding="utf-8"?>
<calcChain xmlns="http://schemas.openxmlformats.org/spreadsheetml/2006/main">
  <c r="H30" i="10"/>
  <c r="I30"/>
  <c r="H39"/>
  <c r="I39"/>
  <c r="I38" s="1"/>
  <c r="G39"/>
  <c r="G38" s="1"/>
  <c r="H38"/>
  <c r="G30" i="22"/>
  <c r="H30"/>
  <c r="H26" s="1"/>
  <c r="G38"/>
  <c r="H38"/>
  <c r="F38"/>
  <c r="H72" i="10"/>
  <c r="H71" s="1"/>
  <c r="I72"/>
  <c r="I71" s="1"/>
  <c r="G72"/>
  <c r="G71" s="1"/>
  <c r="G71" i="22"/>
  <c r="H71"/>
  <c r="F71"/>
  <c r="H68" i="10"/>
  <c r="H67" s="1"/>
  <c r="I68"/>
  <c r="G68"/>
  <c r="G67" s="1"/>
  <c r="I67"/>
  <c r="H67" i="22"/>
  <c r="G67"/>
  <c r="F67"/>
  <c r="H94" i="10"/>
  <c r="H93" s="1"/>
  <c r="H92" s="1"/>
  <c r="H91" s="1"/>
  <c r="I94"/>
  <c r="I93" s="1"/>
  <c r="I92" s="1"/>
  <c r="I91" s="1"/>
  <c r="G94"/>
  <c r="G93" s="1"/>
  <c r="G92" s="1"/>
  <c r="G91" s="1"/>
  <c r="G93" i="22"/>
  <c r="H93"/>
  <c r="F93"/>
  <c r="F92" s="1"/>
  <c r="F91" s="1"/>
  <c r="H42" i="10"/>
  <c r="I42"/>
  <c r="G42"/>
  <c r="G40" i="22"/>
  <c r="H40"/>
  <c r="F40"/>
  <c r="H25" i="10"/>
  <c r="H24" s="1"/>
  <c r="H23" s="1"/>
  <c r="H22" s="1"/>
  <c r="I25"/>
  <c r="I24" s="1"/>
  <c r="I23" s="1"/>
  <c r="I22" s="1"/>
  <c r="H29"/>
  <c r="H28" s="1"/>
  <c r="H27" s="1"/>
  <c r="I29"/>
  <c r="I28" s="1"/>
  <c r="I27" s="1"/>
  <c r="H32"/>
  <c r="I32"/>
  <c r="H33"/>
  <c r="I33"/>
  <c r="H34"/>
  <c r="I34"/>
  <c r="H36"/>
  <c r="I36"/>
  <c r="H37"/>
  <c r="I37"/>
  <c r="H41"/>
  <c r="H40" s="1"/>
  <c r="I41"/>
  <c r="I40" s="1"/>
  <c r="H44"/>
  <c r="I44"/>
  <c r="H45"/>
  <c r="I45"/>
  <c r="H47"/>
  <c r="I47"/>
  <c r="H48"/>
  <c r="I48"/>
  <c r="H52"/>
  <c r="I52"/>
  <c r="H53"/>
  <c r="H51" s="1"/>
  <c r="I53"/>
  <c r="I51" s="1"/>
  <c r="H55"/>
  <c r="H54" s="1"/>
  <c r="I55"/>
  <c r="I54" s="1"/>
  <c r="H57"/>
  <c r="H56" s="1"/>
  <c r="I57"/>
  <c r="I56" s="1"/>
  <c r="H59"/>
  <c r="H58" s="1"/>
  <c r="I59"/>
  <c r="I58" s="1"/>
  <c r="H65"/>
  <c r="H64" s="1"/>
  <c r="H63" s="1"/>
  <c r="H62" s="1"/>
  <c r="I65"/>
  <c r="I64" s="1"/>
  <c r="I63" s="1"/>
  <c r="I62" s="1"/>
  <c r="H70"/>
  <c r="H69" s="1"/>
  <c r="I70"/>
  <c r="I69" s="1"/>
  <c r="H74"/>
  <c r="I74"/>
  <c r="H75"/>
  <c r="I75"/>
  <c r="H80"/>
  <c r="H79" s="1"/>
  <c r="H78" s="1"/>
  <c r="H77" s="1"/>
  <c r="H76" s="1"/>
  <c r="I80"/>
  <c r="I79" s="1"/>
  <c r="I78" s="1"/>
  <c r="I77" s="1"/>
  <c r="I76" s="1"/>
  <c r="H85"/>
  <c r="H84" s="1"/>
  <c r="H83" s="1"/>
  <c r="H82" s="1"/>
  <c r="H81" s="1"/>
  <c r="I85"/>
  <c r="I84" s="1"/>
  <c r="I83" s="1"/>
  <c r="I82" s="1"/>
  <c r="I81" s="1"/>
  <c r="H90"/>
  <c r="H89" s="1"/>
  <c r="H88" s="1"/>
  <c r="H87" s="1"/>
  <c r="H86" s="1"/>
  <c r="I90"/>
  <c r="I89" s="1"/>
  <c r="I88" s="1"/>
  <c r="I87" s="1"/>
  <c r="I86" s="1"/>
  <c r="G90"/>
  <c r="G89" s="1"/>
  <c r="G88" s="1"/>
  <c r="G87" s="1"/>
  <c r="G86" s="1"/>
  <c r="G85"/>
  <c r="G84" s="1"/>
  <c r="G83" s="1"/>
  <c r="G82" s="1"/>
  <c r="G81" s="1"/>
  <c r="G80"/>
  <c r="G79" s="1"/>
  <c r="G78" s="1"/>
  <c r="G77" s="1"/>
  <c r="G76" s="1"/>
  <c r="G75"/>
  <c r="G74"/>
  <c r="G70"/>
  <c r="G69" s="1"/>
  <c r="G65"/>
  <c r="G64" s="1"/>
  <c r="G63" s="1"/>
  <c r="G62" s="1"/>
  <c r="G59"/>
  <c r="G58" s="1"/>
  <c r="G57"/>
  <c r="G55"/>
  <c r="G54" s="1"/>
  <c r="G53"/>
  <c r="G52"/>
  <c r="G48"/>
  <c r="G47"/>
  <c r="G45"/>
  <c r="G44"/>
  <c r="G41"/>
  <c r="G40" s="1"/>
  <c r="G37"/>
  <c r="G36"/>
  <c r="G34"/>
  <c r="G33"/>
  <c r="G32"/>
  <c r="G29"/>
  <c r="G28" s="1"/>
  <c r="G27" s="1"/>
  <c r="G25"/>
  <c r="G24" s="1"/>
  <c r="G23" s="1"/>
  <c r="G22" s="1"/>
  <c r="G24" i="22"/>
  <c r="G23" s="1"/>
  <c r="G22" s="1"/>
  <c r="H24"/>
  <c r="H23" s="1"/>
  <c r="H22" s="1"/>
  <c r="G28"/>
  <c r="G27"/>
  <c r="H28"/>
  <c r="H27" s="1"/>
  <c r="G31"/>
  <c r="H31"/>
  <c r="G35"/>
  <c r="H35"/>
  <c r="G43"/>
  <c r="H43"/>
  <c r="G46"/>
  <c r="H46"/>
  <c r="G51"/>
  <c r="H51"/>
  <c r="H50" s="1"/>
  <c r="H49" s="1"/>
  <c r="G54"/>
  <c r="H54"/>
  <c r="G56"/>
  <c r="H56"/>
  <c r="G58"/>
  <c r="H58"/>
  <c r="G64"/>
  <c r="G63"/>
  <c r="G62" s="1"/>
  <c r="H64"/>
  <c r="H63" s="1"/>
  <c r="H62" s="1"/>
  <c r="G69"/>
  <c r="G66" s="1"/>
  <c r="H69"/>
  <c r="H66" s="1"/>
  <c r="G73"/>
  <c r="H73"/>
  <c r="G79"/>
  <c r="G78" s="1"/>
  <c r="G77" s="1"/>
  <c r="G76" s="1"/>
  <c r="H79"/>
  <c r="H78" s="1"/>
  <c r="H77" s="1"/>
  <c r="H76" s="1"/>
  <c r="G84"/>
  <c r="G83" s="1"/>
  <c r="G82" s="1"/>
  <c r="G81" s="1"/>
  <c r="H84"/>
  <c r="H83" s="1"/>
  <c r="H82" s="1"/>
  <c r="H81" s="1"/>
  <c r="G89"/>
  <c r="G88" s="1"/>
  <c r="G87" s="1"/>
  <c r="G86" s="1"/>
  <c r="H89"/>
  <c r="H88" s="1"/>
  <c r="H87" s="1"/>
  <c r="H86" s="1"/>
  <c r="G92"/>
  <c r="G91" s="1"/>
  <c r="H92"/>
  <c r="H91" s="1"/>
  <c r="F73"/>
  <c r="F69"/>
  <c r="F35"/>
  <c r="G56" i="10"/>
  <c r="F28" i="22"/>
  <c r="F27"/>
  <c r="F64"/>
  <c r="F63"/>
  <c r="F62" s="1"/>
  <c r="F51"/>
  <c r="F54"/>
  <c r="F58"/>
  <c r="F56"/>
  <c r="F46"/>
  <c r="F43"/>
  <c r="F31"/>
  <c r="F24"/>
  <c r="F23" s="1"/>
  <c r="F22" s="1"/>
  <c r="F79"/>
  <c r="F78"/>
  <c r="F77" s="1"/>
  <c r="F76" s="1"/>
  <c r="F89"/>
  <c r="F88"/>
  <c r="F87" s="1"/>
  <c r="F86" s="1"/>
  <c r="F84"/>
  <c r="F83"/>
  <c r="F82" s="1"/>
  <c r="F81" s="1"/>
  <c r="H46" i="10"/>
  <c r="H35"/>
  <c r="I73"/>
  <c r="I35"/>
  <c r="G50" i="22"/>
  <c r="G49" s="1"/>
  <c r="H31" i="10"/>
  <c r="H43"/>
  <c r="G43"/>
  <c r="G26" i="22"/>
  <c r="H73" i="10"/>
  <c r="F50" i="22" l="1"/>
  <c r="F49" s="1"/>
  <c r="F30"/>
  <c r="H21"/>
  <c r="F26"/>
  <c r="F21" s="1"/>
  <c r="G35" i="10"/>
  <c r="G46"/>
  <c r="G51"/>
  <c r="I46"/>
  <c r="I43"/>
  <c r="I31"/>
  <c r="G31"/>
  <c r="G30" s="1"/>
  <c r="H61" i="22"/>
  <c r="H60" s="1"/>
  <c r="H20" s="1"/>
  <c r="G61"/>
  <c r="G60" s="1"/>
  <c r="G21"/>
  <c r="F66"/>
  <c r="G73" i="10"/>
  <c r="G66" s="1"/>
  <c r="G61" s="1"/>
  <c r="G60" s="1"/>
  <c r="H66"/>
  <c r="H61" s="1"/>
  <c r="H60" s="1"/>
  <c r="I66"/>
  <c r="I61" s="1"/>
  <c r="I60" s="1"/>
  <c r="F61" i="22"/>
  <c r="F60" s="1"/>
  <c r="H50" i="10"/>
  <c r="H49" s="1"/>
  <c r="I50"/>
  <c r="I49" s="1"/>
  <c r="G50"/>
  <c r="G49" s="1"/>
  <c r="H26"/>
  <c r="I26"/>
  <c r="I21" s="1"/>
  <c r="F20" i="22" l="1"/>
  <c r="G26" i="10"/>
  <c r="G21" s="1"/>
  <c r="G20" s="1"/>
  <c r="I20"/>
  <c r="H21"/>
  <c r="G20" i="22"/>
  <c r="H20" i="10"/>
</calcChain>
</file>

<file path=xl/sharedStrings.xml><?xml version="1.0" encoding="utf-8"?>
<sst xmlns="http://schemas.openxmlformats.org/spreadsheetml/2006/main" count="730" uniqueCount="90">
  <si>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</si>
  <si>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</si>
  <si>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</si>
  <si>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</si>
  <si>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</si>
  <si>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</si>
  <si>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</si>
  <si>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</si>
  <si>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</si>
  <si>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</si>
  <si>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</si>
  <si>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</si>
  <si>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</si>
  <si>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</si>
  <si>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</si>
  <si>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</si>
  <si>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</si>
  <si>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</si>
  <si>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</si>
  <si>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</si>
  <si>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</si>
  <si>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Администрация сельского поселения «Щельяюр»</t>
  </si>
  <si>
    <t xml:space="preserve">Наименование </t>
  </si>
  <si>
    <t>к решению Совета сельского поселения "Щельяюр"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</si>
  <si>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</si>
  <si>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</si>
  <si>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</si>
  <si>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</si>
  <si>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</si>
  <si>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</si>
  <si>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</si>
  <si>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</si>
  <si>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</si>
  <si>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</si>
  <si>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</si>
  <si>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>Сумма (тыс. рублей)</t>
  </si>
  <si>
    <t>Выполнение других обязательств государства</t>
  </si>
  <si>
    <t>Массовый спорт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</si>
  <si>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</si>
  <si>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</si>
  <si>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</si>
  <si>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</si>
  <si>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</si>
  <si>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</si>
  <si>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</si>
  <si>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</si>
  <si>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</si>
  <si>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</si>
  <si>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</si>
  <si>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</si>
  <si>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</si>
  <si>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</si>
  <si>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</si>
  <si>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</si>
  <si>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 государственных (муниципальных) нужд</t>
  </si>
  <si>
    <t>99 0 00 02030</t>
  </si>
  <si>
    <t>Закупка товаров, работ и услуг для обеспечения государственных (муниципальных) нужд</t>
  </si>
  <si>
    <t>2021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</si>
  <si>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</si>
  <si>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мероприятий муниципальной программы  формирования современной городской среды</t>
  </si>
  <si>
    <t>2022 год</t>
  </si>
  <si>
    <t>Расходы на реализацию основных мероприятий программы</t>
  </si>
  <si>
    <t xml:space="preserve">Расходы на реализацию регионального проекта "Формирование комфортной городской среды"
</t>
  </si>
  <si>
    <t>02 0 F2 00000</t>
  </si>
  <si>
    <t>02 0 F2 55550</t>
  </si>
  <si>
    <t>Содержание муниципального имущества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</si>
  <si>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</si>
  <si>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Осуществление полномочий муниципального района по содержанию мест захоронения</t>
  </si>
  <si>
    <t>04 0 00 00000</t>
  </si>
  <si>
    <t>04 0 00 99000</t>
  </si>
  <si>
    <t>04 0 00 22003</t>
  </si>
  <si>
    <t>2023 год</t>
  </si>
  <si>
    <t>Муниципальная программа «Формирование современной городской среды на территории муниципального образования сельского поселения «Щельяюр» на 2018 -2024 годы»</t>
  </si>
  <si>
    <t xml:space="preserve"> "О бюджете сельского поселения "Щельяюр" на 2021 год и</t>
  </si>
  <si>
    <t>плановый период 2022 и 2023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</si>
  <si>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2021 год и на плановый период 2022 и 2023  годов</t>
  </si>
  <si>
    <t>Ведомственная структура расходов бюджета сельского поселения "Щельяюр" на 2021 год и на плановый период 2022 и 2023  годов</t>
  </si>
  <si>
    <t>Реализация народных проектов в сфере благоустройства, прошедших отбор в рамках проекта "Народный бюджет"</t>
  </si>
  <si>
    <t>04 0 00 S2300</t>
  </si>
  <si>
    <t>Муниципальная программа "Благоустройство территории сельского поселения "Щельяюр" Ижемского района Республики Коми"</t>
  </si>
  <si>
    <t>Муниципальная целевая программа «Энергосбережения и повышения энергетической эффективности»</t>
  </si>
  <si>
    <t>от 24 декабря 2020 г. № 5-5/2</t>
  </si>
  <si>
    <t>"О внесении изменений в решение Совета сельского поселения "Щельяюр"</t>
  </si>
  <si>
    <t xml:space="preserve"> "О бюджете сельского поселения "Щельяюр" на 2020 год и</t>
  </si>
  <si>
    <t>плановый период 2021 и 2022 годов"</t>
  </si>
  <si>
    <t>от 27 марта 2020 г. № 4-47/1</t>
  </si>
  <si>
    <t>04 0 00 22005</t>
  </si>
  <si>
    <t>Осуществление полномочий МР "Ижемский" на организацию сноса многоквартирных жилых домов, признанных в установленном законом порядке аварийными и подлежащих сносу</t>
  </si>
  <si>
    <t>Осуществление полномочий МР «Ижемский» на организацию сноса многоквартирных жилых домов, признанных в установленном законом порядке аварийными и подлежащих сносу</t>
  </si>
  <si>
    <t>от 09 декабря 2021 г. № 5-10/4</t>
  </si>
</sst>
</file>

<file path=xl/styles.xml><?xml version="1.0" encoding="utf-8"?>
<styleSheet xmlns="http://schemas.openxmlformats.org/spreadsheetml/2006/main">
  <numFmts count="4">
    <numFmt numFmtId="164" formatCode="000\ 00\ 00"/>
    <numFmt numFmtId="165" formatCode="00\ 0\ 0000"/>
    <numFmt numFmtId="166" formatCode="00\ 0\ 00\ 00000"/>
    <numFmt numFmtId="167" formatCode="0.E+0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4">
    <xf numFmtId="0" fontId="0" fillId="0" borderId="0"/>
    <xf numFmtId="0" fontId="15" fillId="0" borderId="6">
      <alignment horizontal="left" vertical="top" wrapText="1"/>
    </xf>
    <xf numFmtId="0" fontId="2" fillId="0" borderId="0"/>
    <xf numFmtId="0" fontId="2" fillId="0" borderId="0"/>
  </cellStyleXfs>
  <cellXfs count="10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/>
    <xf numFmtId="49" fontId="8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0" fillId="0" borderId="1" xfId="0" applyFill="1" applyBorder="1"/>
    <xf numFmtId="0" fontId="0" fillId="0" borderId="1" xfId="0" applyBorder="1"/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1" fillId="0" borderId="0" xfId="0" applyFont="1" applyFill="1"/>
    <xf numFmtId="0" fontId="0" fillId="0" borderId="1" xfId="0" applyFont="1" applyFill="1" applyBorder="1"/>
    <xf numFmtId="0" fontId="0" fillId="0" borderId="1" xfId="0" applyFont="1" applyBorder="1"/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3" applyNumberFormat="1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2" fontId="14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/>
    <xf numFmtId="2" fontId="14" fillId="0" borderId="1" xfId="0" applyNumberFormat="1" applyFont="1" applyBorder="1" applyAlignment="1"/>
    <xf numFmtId="0" fontId="14" fillId="0" borderId="1" xfId="0" applyFont="1" applyBorder="1" applyAlignment="1"/>
    <xf numFmtId="165" fontId="14" fillId="0" borderId="1" xfId="0" applyNumberFormat="1" applyFont="1" applyBorder="1" applyAlignment="1"/>
    <xf numFmtId="0" fontId="3" fillId="0" borderId="1" xfId="0" applyFont="1" applyBorder="1" applyAlignment="1"/>
    <xf numFmtId="2" fontId="3" fillId="0" borderId="1" xfId="0" applyNumberFormat="1" applyFont="1" applyBorder="1" applyAlignment="1"/>
    <xf numFmtId="0" fontId="3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49" fontId="14" fillId="0" borderId="1" xfId="0" applyNumberFormat="1" applyFont="1" applyBorder="1"/>
    <xf numFmtId="2" fontId="14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166" fontId="5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wrapText="1" indent="1"/>
    </xf>
    <xf numFmtId="49" fontId="11" fillId="0" borderId="1" xfId="0" applyNumberFormat="1" applyFont="1" applyBorder="1" applyAlignment="1">
      <alignment horizontal="left" wrapText="1" indent="2"/>
    </xf>
    <xf numFmtId="0" fontId="13" fillId="0" borderId="1" xfId="0" applyFont="1" applyFill="1" applyBorder="1" applyAlignment="1">
      <alignment horizontal="left" wrapText="1" indent="1"/>
    </xf>
    <xf numFmtId="49" fontId="11" fillId="0" borderId="1" xfId="0" applyNumberFormat="1" applyFont="1" applyBorder="1" applyAlignment="1">
      <alignment horizontal="left" vertical="center" wrapText="1" indent="1"/>
    </xf>
    <xf numFmtId="0" fontId="5" fillId="0" borderId="1" xfId="3" applyNumberFormat="1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/>
    <xf numFmtId="49" fontId="3" fillId="0" borderId="1" xfId="0" applyNumberFormat="1" applyFont="1" applyFill="1" applyBorder="1"/>
    <xf numFmtId="2" fontId="3" fillId="0" borderId="1" xfId="0" applyNumberFormat="1" applyFont="1" applyFill="1" applyBorder="1"/>
    <xf numFmtId="49" fontId="12" fillId="0" borderId="1" xfId="0" quotePrefix="1" applyNumberFormat="1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">
    <cellStyle name="ex62" xfId="1"/>
    <cellStyle name="Обычный" xfId="0" builtinId="0"/>
    <cellStyle name="Обычный 4" xfId="2"/>
    <cellStyle name="Обычный_Решение на .05.2008 г.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view="pageBreakPreview" zoomScaleSheetLayoutView="100" workbookViewId="0">
      <selection activeCell="B6" sqref="B6:H6"/>
    </sheetView>
  </sheetViews>
  <sheetFormatPr defaultRowHeight="12.75"/>
  <cols>
    <col min="1" max="1" width="55.140625" customWidth="1"/>
    <col min="2" max="3" width="2.85546875" customWidth="1"/>
    <col min="4" max="4" width="12.7109375" customWidth="1"/>
    <col min="5" max="5" width="3.85546875" customWidth="1"/>
    <col min="6" max="6" width="9.28515625" customWidth="1"/>
  </cols>
  <sheetData>
    <row r="1" spans="1:256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 t="s">
        <v>0</v>
      </c>
      <c r="Z1" s="90"/>
      <c r="AA1" s="90"/>
      <c r="AB1" s="90"/>
      <c r="AC1" s="90"/>
      <c r="AD1" s="90"/>
      <c r="AE1" s="90"/>
      <c r="AF1" s="90"/>
      <c r="AG1" s="90" t="s">
        <v>0</v>
      </c>
      <c r="AH1" s="90"/>
      <c r="AI1" s="90"/>
      <c r="AJ1" s="90"/>
      <c r="AK1" s="90"/>
      <c r="AL1" s="90"/>
      <c r="AM1" s="90"/>
      <c r="AN1" s="90"/>
      <c r="AO1" s="90" t="s">
        <v>0</v>
      </c>
      <c r="AP1" s="90"/>
      <c r="AQ1" s="90"/>
      <c r="AR1" s="90"/>
      <c r="AS1" s="90"/>
      <c r="AT1" s="90"/>
      <c r="AU1" s="90"/>
      <c r="AV1" s="90"/>
      <c r="AW1" s="90" t="s">
        <v>0</v>
      </c>
      <c r="AX1" s="90"/>
      <c r="AY1" s="90"/>
      <c r="AZ1" s="90"/>
      <c r="BA1" s="90"/>
      <c r="BB1" s="90"/>
      <c r="BC1" s="90"/>
      <c r="BD1" s="90"/>
      <c r="BE1" s="90" t="s">
        <v>0</v>
      </c>
      <c r="BF1" s="90"/>
      <c r="BG1" s="90"/>
      <c r="BH1" s="90"/>
      <c r="BI1" s="90"/>
      <c r="BJ1" s="90"/>
      <c r="BK1" s="90"/>
      <c r="BL1" s="90"/>
      <c r="BM1" s="90" t="s">
        <v>0</v>
      </c>
      <c r="BN1" s="90"/>
      <c r="BO1" s="90"/>
      <c r="BP1" s="90"/>
      <c r="BQ1" s="90"/>
      <c r="BR1" s="90"/>
      <c r="BS1" s="90"/>
      <c r="BT1" s="90"/>
      <c r="BU1" s="90" t="s">
        <v>0</v>
      </c>
      <c r="BV1" s="90"/>
      <c r="BW1" s="90"/>
      <c r="BX1" s="90"/>
      <c r="BY1" s="90"/>
      <c r="BZ1" s="90"/>
      <c r="CA1" s="90"/>
      <c r="CB1" s="90"/>
      <c r="CC1" s="90" t="s">
        <v>0</v>
      </c>
      <c r="CD1" s="90"/>
      <c r="CE1" s="90"/>
      <c r="CF1" s="90"/>
      <c r="CG1" s="90"/>
      <c r="CH1" s="90"/>
      <c r="CI1" s="90"/>
      <c r="CJ1" s="90"/>
      <c r="CK1" s="90" t="s">
        <v>0</v>
      </c>
      <c r="CL1" s="90"/>
      <c r="CM1" s="90"/>
      <c r="CN1" s="90"/>
      <c r="CO1" s="90"/>
      <c r="CP1" s="90"/>
      <c r="CQ1" s="90"/>
      <c r="CR1" s="90"/>
      <c r="CS1" s="90" t="s">
        <v>0</v>
      </c>
      <c r="CT1" s="90"/>
      <c r="CU1" s="90"/>
      <c r="CV1" s="90"/>
      <c r="CW1" s="90"/>
      <c r="CX1" s="90"/>
      <c r="CY1" s="90"/>
      <c r="CZ1" s="90"/>
      <c r="DA1" s="90" t="s">
        <v>0</v>
      </c>
      <c r="DB1" s="90"/>
      <c r="DC1" s="90"/>
      <c r="DD1" s="90"/>
      <c r="DE1" s="90"/>
      <c r="DF1" s="90"/>
      <c r="DG1" s="90"/>
      <c r="DH1" s="90"/>
      <c r="DI1" s="90" t="s">
        <v>0</v>
      </c>
      <c r="DJ1" s="90"/>
      <c r="DK1" s="90"/>
      <c r="DL1" s="90"/>
      <c r="DM1" s="90"/>
      <c r="DN1" s="90"/>
      <c r="DO1" s="90"/>
      <c r="DP1" s="90"/>
      <c r="DQ1" s="90" t="s">
        <v>0</v>
      </c>
      <c r="DR1" s="90"/>
      <c r="DS1" s="90"/>
      <c r="DT1" s="90"/>
      <c r="DU1" s="90"/>
      <c r="DV1" s="90"/>
      <c r="DW1" s="90"/>
      <c r="DX1" s="90"/>
      <c r="DY1" s="90" t="s">
        <v>0</v>
      </c>
      <c r="DZ1" s="90"/>
      <c r="EA1" s="90"/>
      <c r="EB1" s="90"/>
      <c r="EC1" s="90"/>
      <c r="ED1" s="90"/>
      <c r="EE1" s="90"/>
      <c r="EF1" s="90"/>
      <c r="EG1" s="90" t="s">
        <v>0</v>
      </c>
      <c r="EH1" s="90"/>
      <c r="EI1" s="90"/>
      <c r="EJ1" s="90"/>
      <c r="EK1" s="90"/>
      <c r="EL1" s="90"/>
      <c r="EM1" s="90"/>
      <c r="EN1" s="90"/>
      <c r="EO1" s="90" t="s">
        <v>0</v>
      </c>
      <c r="EP1" s="90"/>
      <c r="EQ1" s="90"/>
      <c r="ER1" s="90"/>
      <c r="ES1" s="90"/>
      <c r="ET1" s="90"/>
      <c r="EU1" s="90"/>
      <c r="EV1" s="90"/>
      <c r="EW1" s="90" t="s">
        <v>0</v>
      </c>
      <c r="EX1" s="90"/>
      <c r="EY1" s="90"/>
      <c r="EZ1" s="90"/>
      <c r="FA1" s="90"/>
      <c r="FB1" s="90"/>
      <c r="FC1" s="90"/>
      <c r="FD1" s="90"/>
      <c r="FE1" s="90" t="s">
        <v>0</v>
      </c>
      <c r="FF1" s="90"/>
      <c r="FG1" s="90"/>
      <c r="FH1" s="90"/>
      <c r="FI1" s="90"/>
      <c r="FJ1" s="90"/>
      <c r="FK1" s="90"/>
      <c r="FL1" s="90"/>
      <c r="FM1" s="90" t="s">
        <v>0</v>
      </c>
      <c r="FN1" s="90"/>
      <c r="FO1" s="90"/>
      <c r="FP1" s="90"/>
      <c r="FQ1" s="90"/>
      <c r="FR1" s="90"/>
      <c r="FS1" s="90"/>
      <c r="FT1" s="90"/>
      <c r="FU1" s="90" t="s">
        <v>0</v>
      </c>
      <c r="FV1" s="90"/>
      <c r="FW1" s="90"/>
      <c r="FX1" s="90"/>
      <c r="FY1" s="90"/>
      <c r="FZ1" s="90"/>
      <c r="GA1" s="90"/>
      <c r="GB1" s="90"/>
      <c r="GC1" s="90" t="s">
        <v>0</v>
      </c>
      <c r="GD1" s="90"/>
      <c r="GE1" s="90"/>
      <c r="GF1" s="90"/>
      <c r="GG1" s="90"/>
      <c r="GH1" s="90"/>
      <c r="GI1" s="90"/>
      <c r="GJ1" s="90"/>
      <c r="GK1" s="90" t="s">
        <v>0</v>
      </c>
      <c r="GL1" s="90"/>
      <c r="GM1" s="90"/>
      <c r="GN1" s="90"/>
      <c r="GO1" s="90"/>
      <c r="GP1" s="90"/>
      <c r="GQ1" s="90"/>
      <c r="GR1" s="90"/>
      <c r="GS1" s="90" t="s">
        <v>0</v>
      </c>
      <c r="GT1" s="90"/>
      <c r="GU1" s="90"/>
      <c r="GV1" s="90"/>
      <c r="GW1" s="90"/>
      <c r="GX1" s="90"/>
      <c r="GY1" s="90"/>
      <c r="GZ1" s="90"/>
      <c r="HA1" s="90" t="s">
        <v>0</v>
      </c>
      <c r="HB1" s="90"/>
      <c r="HC1" s="90"/>
      <c r="HD1" s="90"/>
      <c r="HE1" s="90"/>
      <c r="HF1" s="90"/>
      <c r="HG1" s="90"/>
      <c r="HH1" s="90"/>
      <c r="HI1" s="90" t="s">
        <v>0</v>
      </c>
      <c r="HJ1" s="90"/>
      <c r="HK1" s="90"/>
      <c r="HL1" s="90"/>
      <c r="HM1" s="90"/>
      <c r="HN1" s="90"/>
      <c r="HO1" s="90"/>
      <c r="HP1" s="90"/>
      <c r="HQ1" s="90" t="s">
        <v>0</v>
      </c>
      <c r="HR1" s="90"/>
      <c r="HS1" s="90"/>
      <c r="HT1" s="90"/>
      <c r="HU1" s="90"/>
      <c r="HV1" s="90"/>
      <c r="HW1" s="90"/>
      <c r="HX1" s="90"/>
      <c r="HY1" s="90" t="s">
        <v>0</v>
      </c>
      <c r="HZ1" s="90"/>
      <c r="IA1" s="90"/>
      <c r="IB1" s="90"/>
      <c r="IC1" s="90"/>
      <c r="ID1" s="90"/>
      <c r="IE1" s="90"/>
      <c r="IF1" s="90"/>
      <c r="IG1" s="90" t="s">
        <v>0</v>
      </c>
      <c r="IH1" s="90"/>
      <c r="II1" s="90"/>
      <c r="IJ1" s="90"/>
      <c r="IK1" s="90"/>
      <c r="IL1" s="90"/>
      <c r="IM1" s="90"/>
      <c r="IN1" s="90"/>
      <c r="IO1" s="90" t="s">
        <v>0</v>
      </c>
      <c r="IP1" s="90"/>
      <c r="IQ1" s="90"/>
      <c r="IR1" s="90"/>
      <c r="IS1" s="90"/>
      <c r="IT1" s="90"/>
      <c r="IU1" s="90"/>
      <c r="IV1" s="90"/>
    </row>
    <row r="2" spans="1:256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 t="s">
        <v>23</v>
      </c>
      <c r="Z2" s="90"/>
      <c r="AA2" s="90"/>
      <c r="AB2" s="90"/>
      <c r="AC2" s="90"/>
      <c r="AD2" s="90"/>
      <c r="AE2" s="90"/>
      <c r="AF2" s="90"/>
      <c r="AG2" s="90" t="s">
        <v>23</v>
      </c>
      <c r="AH2" s="90"/>
      <c r="AI2" s="90"/>
      <c r="AJ2" s="90"/>
      <c r="AK2" s="90"/>
      <c r="AL2" s="90"/>
      <c r="AM2" s="90"/>
      <c r="AN2" s="90"/>
      <c r="AO2" s="90" t="s">
        <v>23</v>
      </c>
      <c r="AP2" s="90"/>
      <c r="AQ2" s="90"/>
      <c r="AR2" s="90"/>
      <c r="AS2" s="90"/>
      <c r="AT2" s="90"/>
      <c r="AU2" s="90"/>
      <c r="AV2" s="90"/>
      <c r="AW2" s="90" t="s">
        <v>23</v>
      </c>
      <c r="AX2" s="90"/>
      <c r="AY2" s="90"/>
      <c r="AZ2" s="90"/>
      <c r="BA2" s="90"/>
      <c r="BB2" s="90"/>
      <c r="BC2" s="90"/>
      <c r="BD2" s="90"/>
      <c r="BE2" s="90" t="s">
        <v>23</v>
      </c>
      <c r="BF2" s="90"/>
      <c r="BG2" s="90"/>
      <c r="BH2" s="90"/>
      <c r="BI2" s="90"/>
      <c r="BJ2" s="90"/>
      <c r="BK2" s="90"/>
      <c r="BL2" s="90"/>
      <c r="BM2" s="90" t="s">
        <v>23</v>
      </c>
      <c r="BN2" s="90"/>
      <c r="BO2" s="90"/>
      <c r="BP2" s="90"/>
      <c r="BQ2" s="90"/>
      <c r="BR2" s="90"/>
      <c r="BS2" s="90"/>
      <c r="BT2" s="90"/>
      <c r="BU2" s="90" t="s">
        <v>23</v>
      </c>
      <c r="BV2" s="90"/>
      <c r="BW2" s="90"/>
      <c r="BX2" s="90"/>
      <c r="BY2" s="90"/>
      <c r="BZ2" s="90"/>
      <c r="CA2" s="90"/>
      <c r="CB2" s="90"/>
      <c r="CC2" s="90" t="s">
        <v>23</v>
      </c>
      <c r="CD2" s="90"/>
      <c r="CE2" s="90"/>
      <c r="CF2" s="90"/>
      <c r="CG2" s="90"/>
      <c r="CH2" s="90"/>
      <c r="CI2" s="90"/>
      <c r="CJ2" s="90"/>
      <c r="CK2" s="90" t="s">
        <v>23</v>
      </c>
      <c r="CL2" s="90"/>
      <c r="CM2" s="90"/>
      <c r="CN2" s="90"/>
      <c r="CO2" s="90"/>
      <c r="CP2" s="90"/>
      <c r="CQ2" s="90"/>
      <c r="CR2" s="90"/>
      <c r="CS2" s="90" t="s">
        <v>23</v>
      </c>
      <c r="CT2" s="90"/>
      <c r="CU2" s="90"/>
      <c r="CV2" s="90"/>
      <c r="CW2" s="90"/>
      <c r="CX2" s="90"/>
      <c r="CY2" s="90"/>
      <c r="CZ2" s="90"/>
      <c r="DA2" s="90" t="s">
        <v>23</v>
      </c>
      <c r="DB2" s="90"/>
      <c r="DC2" s="90"/>
      <c r="DD2" s="90"/>
      <c r="DE2" s="90"/>
      <c r="DF2" s="90"/>
      <c r="DG2" s="90"/>
      <c r="DH2" s="90"/>
      <c r="DI2" s="90" t="s">
        <v>23</v>
      </c>
      <c r="DJ2" s="90"/>
      <c r="DK2" s="90"/>
      <c r="DL2" s="90"/>
      <c r="DM2" s="90"/>
      <c r="DN2" s="90"/>
      <c r="DO2" s="90"/>
      <c r="DP2" s="90"/>
      <c r="DQ2" s="90" t="s">
        <v>23</v>
      </c>
      <c r="DR2" s="90"/>
      <c r="DS2" s="90"/>
      <c r="DT2" s="90"/>
      <c r="DU2" s="90"/>
      <c r="DV2" s="90"/>
      <c r="DW2" s="90"/>
      <c r="DX2" s="90"/>
      <c r="DY2" s="90" t="s">
        <v>23</v>
      </c>
      <c r="DZ2" s="90"/>
      <c r="EA2" s="90"/>
      <c r="EB2" s="90"/>
      <c r="EC2" s="90"/>
      <c r="ED2" s="90"/>
      <c r="EE2" s="90"/>
      <c r="EF2" s="90"/>
      <c r="EG2" s="90" t="s">
        <v>23</v>
      </c>
      <c r="EH2" s="90"/>
      <c r="EI2" s="90"/>
      <c r="EJ2" s="90"/>
      <c r="EK2" s="90"/>
      <c r="EL2" s="90"/>
      <c r="EM2" s="90"/>
      <c r="EN2" s="90"/>
      <c r="EO2" s="90" t="s">
        <v>23</v>
      </c>
      <c r="EP2" s="90"/>
      <c r="EQ2" s="90"/>
      <c r="ER2" s="90"/>
      <c r="ES2" s="90"/>
      <c r="ET2" s="90"/>
      <c r="EU2" s="90"/>
      <c r="EV2" s="90"/>
      <c r="EW2" s="90" t="s">
        <v>23</v>
      </c>
      <c r="EX2" s="90"/>
      <c r="EY2" s="90"/>
      <c r="EZ2" s="90"/>
      <c r="FA2" s="90"/>
      <c r="FB2" s="90"/>
      <c r="FC2" s="90"/>
      <c r="FD2" s="90"/>
      <c r="FE2" s="90" t="s">
        <v>23</v>
      </c>
      <c r="FF2" s="90"/>
      <c r="FG2" s="90"/>
      <c r="FH2" s="90"/>
      <c r="FI2" s="90"/>
      <c r="FJ2" s="90"/>
      <c r="FK2" s="90"/>
      <c r="FL2" s="90"/>
      <c r="FM2" s="90" t="s">
        <v>23</v>
      </c>
      <c r="FN2" s="90"/>
      <c r="FO2" s="90"/>
      <c r="FP2" s="90"/>
      <c r="FQ2" s="90"/>
      <c r="FR2" s="90"/>
      <c r="FS2" s="90"/>
      <c r="FT2" s="90"/>
      <c r="FU2" s="90" t="s">
        <v>23</v>
      </c>
      <c r="FV2" s="90"/>
      <c r="FW2" s="90"/>
      <c r="FX2" s="90"/>
      <c r="FY2" s="90"/>
      <c r="FZ2" s="90"/>
      <c r="GA2" s="90"/>
      <c r="GB2" s="90"/>
      <c r="GC2" s="90" t="s">
        <v>23</v>
      </c>
      <c r="GD2" s="90"/>
      <c r="GE2" s="90"/>
      <c r="GF2" s="90"/>
      <c r="GG2" s="90"/>
      <c r="GH2" s="90"/>
      <c r="GI2" s="90"/>
      <c r="GJ2" s="90"/>
      <c r="GK2" s="90" t="s">
        <v>23</v>
      </c>
      <c r="GL2" s="90"/>
      <c r="GM2" s="90"/>
      <c r="GN2" s="90"/>
      <c r="GO2" s="90"/>
      <c r="GP2" s="90"/>
      <c r="GQ2" s="90"/>
      <c r="GR2" s="90"/>
      <c r="GS2" s="90" t="s">
        <v>23</v>
      </c>
      <c r="GT2" s="90"/>
      <c r="GU2" s="90"/>
      <c r="GV2" s="90"/>
      <c r="GW2" s="90"/>
      <c r="GX2" s="90"/>
      <c r="GY2" s="90"/>
      <c r="GZ2" s="90"/>
      <c r="HA2" s="90" t="s">
        <v>23</v>
      </c>
      <c r="HB2" s="90"/>
      <c r="HC2" s="90"/>
      <c r="HD2" s="90"/>
      <c r="HE2" s="90"/>
      <c r="HF2" s="90"/>
      <c r="HG2" s="90"/>
      <c r="HH2" s="90"/>
      <c r="HI2" s="90" t="s">
        <v>23</v>
      </c>
      <c r="HJ2" s="90"/>
      <c r="HK2" s="90"/>
      <c r="HL2" s="90"/>
      <c r="HM2" s="90"/>
      <c r="HN2" s="90"/>
      <c r="HO2" s="90"/>
      <c r="HP2" s="90"/>
      <c r="HQ2" s="90" t="s">
        <v>23</v>
      </c>
      <c r="HR2" s="90"/>
      <c r="HS2" s="90"/>
      <c r="HT2" s="90"/>
      <c r="HU2" s="90"/>
      <c r="HV2" s="90"/>
      <c r="HW2" s="90"/>
      <c r="HX2" s="90"/>
      <c r="HY2" s="90" t="s">
        <v>23</v>
      </c>
      <c r="HZ2" s="90"/>
      <c r="IA2" s="90"/>
      <c r="IB2" s="90"/>
      <c r="IC2" s="90"/>
      <c r="ID2" s="90"/>
      <c r="IE2" s="90"/>
      <c r="IF2" s="90"/>
      <c r="IG2" s="90" t="s">
        <v>23</v>
      </c>
      <c r="IH2" s="90"/>
      <c r="II2" s="90"/>
      <c r="IJ2" s="90"/>
      <c r="IK2" s="90"/>
      <c r="IL2" s="90"/>
      <c r="IM2" s="90"/>
      <c r="IN2" s="90"/>
      <c r="IO2" s="90" t="s">
        <v>23</v>
      </c>
      <c r="IP2" s="90"/>
      <c r="IQ2" s="90"/>
      <c r="IR2" s="90"/>
      <c r="IS2" s="90"/>
      <c r="IT2" s="90"/>
      <c r="IU2" s="90"/>
      <c r="IV2" s="90"/>
    </row>
    <row r="3" spans="1:256">
      <c r="A3" s="90" t="s">
        <v>82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 t="s">
        <v>82</v>
      </c>
      <c r="Z3" s="90"/>
      <c r="AA3" s="90"/>
      <c r="AB3" s="90"/>
      <c r="AC3" s="90"/>
      <c r="AD3" s="90"/>
      <c r="AE3" s="90"/>
      <c r="AF3" s="90"/>
      <c r="AG3" s="90" t="s">
        <v>82</v>
      </c>
      <c r="AH3" s="90"/>
      <c r="AI3" s="90"/>
      <c r="AJ3" s="90"/>
      <c r="AK3" s="90"/>
      <c r="AL3" s="90"/>
      <c r="AM3" s="90"/>
      <c r="AN3" s="90"/>
      <c r="AO3" s="90" t="s">
        <v>82</v>
      </c>
      <c r="AP3" s="90"/>
      <c r="AQ3" s="90"/>
      <c r="AR3" s="90"/>
      <c r="AS3" s="90"/>
      <c r="AT3" s="90"/>
      <c r="AU3" s="90"/>
      <c r="AV3" s="90"/>
      <c r="AW3" s="90" t="s">
        <v>82</v>
      </c>
      <c r="AX3" s="90"/>
      <c r="AY3" s="90"/>
      <c r="AZ3" s="90"/>
      <c r="BA3" s="90"/>
      <c r="BB3" s="90"/>
      <c r="BC3" s="90"/>
      <c r="BD3" s="90"/>
      <c r="BE3" s="90" t="s">
        <v>82</v>
      </c>
      <c r="BF3" s="90"/>
      <c r="BG3" s="90"/>
      <c r="BH3" s="90"/>
      <c r="BI3" s="90"/>
      <c r="BJ3" s="90"/>
      <c r="BK3" s="90"/>
      <c r="BL3" s="90"/>
      <c r="BM3" s="90" t="s">
        <v>82</v>
      </c>
      <c r="BN3" s="90"/>
      <c r="BO3" s="90"/>
      <c r="BP3" s="90"/>
      <c r="BQ3" s="90"/>
      <c r="BR3" s="90"/>
      <c r="BS3" s="90"/>
      <c r="BT3" s="90"/>
      <c r="BU3" s="90" t="s">
        <v>82</v>
      </c>
      <c r="BV3" s="90"/>
      <c r="BW3" s="90"/>
      <c r="BX3" s="90"/>
      <c r="BY3" s="90"/>
      <c r="BZ3" s="90"/>
      <c r="CA3" s="90"/>
      <c r="CB3" s="90"/>
      <c r="CC3" s="90" t="s">
        <v>82</v>
      </c>
      <c r="CD3" s="90"/>
      <c r="CE3" s="90"/>
      <c r="CF3" s="90"/>
      <c r="CG3" s="90"/>
      <c r="CH3" s="90"/>
      <c r="CI3" s="90"/>
      <c r="CJ3" s="90"/>
      <c r="CK3" s="90" t="s">
        <v>82</v>
      </c>
      <c r="CL3" s="90"/>
      <c r="CM3" s="90"/>
      <c r="CN3" s="90"/>
      <c r="CO3" s="90"/>
      <c r="CP3" s="90"/>
      <c r="CQ3" s="90"/>
      <c r="CR3" s="90"/>
      <c r="CS3" s="90" t="s">
        <v>82</v>
      </c>
      <c r="CT3" s="90"/>
      <c r="CU3" s="90"/>
      <c r="CV3" s="90"/>
      <c r="CW3" s="90"/>
      <c r="CX3" s="90"/>
      <c r="CY3" s="90"/>
      <c r="CZ3" s="90"/>
      <c r="DA3" s="90" t="s">
        <v>82</v>
      </c>
      <c r="DB3" s="90"/>
      <c r="DC3" s="90"/>
      <c r="DD3" s="90"/>
      <c r="DE3" s="90"/>
      <c r="DF3" s="90"/>
      <c r="DG3" s="90"/>
      <c r="DH3" s="90"/>
      <c r="DI3" s="90" t="s">
        <v>82</v>
      </c>
      <c r="DJ3" s="90"/>
      <c r="DK3" s="90"/>
      <c r="DL3" s="90"/>
      <c r="DM3" s="90"/>
      <c r="DN3" s="90"/>
      <c r="DO3" s="90"/>
      <c r="DP3" s="90"/>
      <c r="DQ3" s="90" t="s">
        <v>82</v>
      </c>
      <c r="DR3" s="90"/>
      <c r="DS3" s="90"/>
      <c r="DT3" s="90"/>
      <c r="DU3" s="90"/>
      <c r="DV3" s="90"/>
      <c r="DW3" s="90"/>
      <c r="DX3" s="90"/>
      <c r="DY3" s="90" t="s">
        <v>82</v>
      </c>
      <c r="DZ3" s="90"/>
      <c r="EA3" s="90"/>
      <c r="EB3" s="90"/>
      <c r="EC3" s="90"/>
      <c r="ED3" s="90"/>
      <c r="EE3" s="90"/>
      <c r="EF3" s="90"/>
      <c r="EG3" s="90" t="s">
        <v>82</v>
      </c>
      <c r="EH3" s="90"/>
      <c r="EI3" s="90"/>
      <c r="EJ3" s="90"/>
      <c r="EK3" s="90"/>
      <c r="EL3" s="90"/>
      <c r="EM3" s="90"/>
      <c r="EN3" s="90"/>
      <c r="EO3" s="90" t="s">
        <v>82</v>
      </c>
      <c r="EP3" s="90"/>
      <c r="EQ3" s="90"/>
      <c r="ER3" s="90"/>
      <c r="ES3" s="90"/>
      <c r="ET3" s="90"/>
      <c r="EU3" s="90"/>
      <c r="EV3" s="90"/>
      <c r="EW3" s="90" t="s">
        <v>82</v>
      </c>
      <c r="EX3" s="90"/>
      <c r="EY3" s="90"/>
      <c r="EZ3" s="90"/>
      <c r="FA3" s="90"/>
      <c r="FB3" s="90"/>
      <c r="FC3" s="90"/>
      <c r="FD3" s="90"/>
      <c r="FE3" s="90" t="s">
        <v>82</v>
      </c>
      <c r="FF3" s="90"/>
      <c r="FG3" s="90"/>
      <c r="FH3" s="90"/>
      <c r="FI3" s="90"/>
      <c r="FJ3" s="90"/>
      <c r="FK3" s="90"/>
      <c r="FL3" s="90"/>
      <c r="FM3" s="90" t="s">
        <v>82</v>
      </c>
      <c r="FN3" s="90"/>
      <c r="FO3" s="90"/>
      <c r="FP3" s="90"/>
      <c r="FQ3" s="90"/>
      <c r="FR3" s="90"/>
      <c r="FS3" s="90"/>
      <c r="FT3" s="90"/>
      <c r="FU3" s="90" t="s">
        <v>82</v>
      </c>
      <c r="FV3" s="90"/>
      <c r="FW3" s="90"/>
      <c r="FX3" s="90"/>
      <c r="FY3" s="90"/>
      <c r="FZ3" s="90"/>
      <c r="GA3" s="90"/>
      <c r="GB3" s="90"/>
      <c r="GC3" s="90" t="s">
        <v>82</v>
      </c>
      <c r="GD3" s="90"/>
      <c r="GE3" s="90"/>
      <c r="GF3" s="90"/>
      <c r="GG3" s="90"/>
      <c r="GH3" s="90"/>
      <c r="GI3" s="90"/>
      <c r="GJ3" s="90"/>
      <c r="GK3" s="90" t="s">
        <v>82</v>
      </c>
      <c r="GL3" s="90"/>
      <c r="GM3" s="90"/>
      <c r="GN3" s="90"/>
      <c r="GO3" s="90"/>
      <c r="GP3" s="90"/>
      <c r="GQ3" s="90"/>
      <c r="GR3" s="90"/>
      <c r="GS3" s="90" t="s">
        <v>82</v>
      </c>
      <c r="GT3" s="90"/>
      <c r="GU3" s="90"/>
      <c r="GV3" s="90"/>
      <c r="GW3" s="90"/>
      <c r="GX3" s="90"/>
      <c r="GY3" s="90"/>
      <c r="GZ3" s="90"/>
      <c r="HA3" s="90" t="s">
        <v>82</v>
      </c>
      <c r="HB3" s="90"/>
      <c r="HC3" s="90"/>
      <c r="HD3" s="90"/>
      <c r="HE3" s="90"/>
      <c r="HF3" s="90"/>
      <c r="HG3" s="90"/>
      <c r="HH3" s="90"/>
      <c r="HI3" s="90" t="s">
        <v>82</v>
      </c>
      <c r="HJ3" s="90"/>
      <c r="HK3" s="90"/>
      <c r="HL3" s="90"/>
      <c r="HM3" s="90"/>
      <c r="HN3" s="90"/>
      <c r="HO3" s="90"/>
      <c r="HP3" s="90"/>
      <c r="HQ3" s="90" t="s">
        <v>82</v>
      </c>
      <c r="HR3" s="90"/>
      <c r="HS3" s="90"/>
      <c r="HT3" s="90"/>
      <c r="HU3" s="90"/>
      <c r="HV3" s="90"/>
      <c r="HW3" s="90"/>
      <c r="HX3" s="90"/>
      <c r="HY3" s="90" t="s">
        <v>82</v>
      </c>
      <c r="HZ3" s="90"/>
      <c r="IA3" s="90"/>
      <c r="IB3" s="90"/>
      <c r="IC3" s="90"/>
      <c r="ID3" s="90"/>
      <c r="IE3" s="90"/>
      <c r="IF3" s="90"/>
      <c r="IG3" s="90" t="s">
        <v>82</v>
      </c>
      <c r="IH3" s="90"/>
      <c r="II3" s="90"/>
      <c r="IJ3" s="90"/>
      <c r="IK3" s="90"/>
      <c r="IL3" s="90"/>
      <c r="IM3" s="90"/>
      <c r="IN3" s="90"/>
      <c r="IO3" s="90" t="s">
        <v>82</v>
      </c>
      <c r="IP3" s="90"/>
      <c r="IQ3" s="90"/>
      <c r="IR3" s="90"/>
      <c r="IS3" s="90"/>
      <c r="IT3" s="90"/>
      <c r="IU3" s="90"/>
      <c r="IV3" s="90"/>
    </row>
    <row r="4" spans="1:256">
      <c r="A4" s="90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 t="s">
        <v>83</v>
      </c>
      <c r="Z4" s="90"/>
      <c r="AA4" s="90"/>
      <c r="AB4" s="90"/>
      <c r="AC4" s="90"/>
      <c r="AD4" s="90"/>
      <c r="AE4" s="90"/>
      <c r="AF4" s="90"/>
      <c r="AG4" s="90" t="s">
        <v>83</v>
      </c>
      <c r="AH4" s="90"/>
      <c r="AI4" s="90"/>
      <c r="AJ4" s="90"/>
      <c r="AK4" s="90"/>
      <c r="AL4" s="90"/>
      <c r="AM4" s="90"/>
      <c r="AN4" s="90"/>
      <c r="AO4" s="90" t="s">
        <v>83</v>
      </c>
      <c r="AP4" s="90"/>
      <c r="AQ4" s="90"/>
      <c r="AR4" s="90"/>
      <c r="AS4" s="90"/>
      <c r="AT4" s="90"/>
      <c r="AU4" s="90"/>
      <c r="AV4" s="90"/>
      <c r="AW4" s="90" t="s">
        <v>83</v>
      </c>
      <c r="AX4" s="90"/>
      <c r="AY4" s="90"/>
      <c r="AZ4" s="90"/>
      <c r="BA4" s="90"/>
      <c r="BB4" s="90"/>
      <c r="BC4" s="90"/>
      <c r="BD4" s="90"/>
      <c r="BE4" s="90" t="s">
        <v>83</v>
      </c>
      <c r="BF4" s="90"/>
      <c r="BG4" s="90"/>
      <c r="BH4" s="90"/>
      <c r="BI4" s="90"/>
      <c r="BJ4" s="90"/>
      <c r="BK4" s="90"/>
      <c r="BL4" s="90"/>
      <c r="BM4" s="90" t="s">
        <v>83</v>
      </c>
      <c r="BN4" s="90"/>
      <c r="BO4" s="90"/>
      <c r="BP4" s="90"/>
      <c r="BQ4" s="90"/>
      <c r="BR4" s="90"/>
      <c r="BS4" s="90"/>
      <c r="BT4" s="90"/>
      <c r="BU4" s="90" t="s">
        <v>83</v>
      </c>
      <c r="BV4" s="90"/>
      <c r="BW4" s="90"/>
      <c r="BX4" s="90"/>
      <c r="BY4" s="90"/>
      <c r="BZ4" s="90"/>
      <c r="CA4" s="90"/>
      <c r="CB4" s="90"/>
      <c r="CC4" s="90" t="s">
        <v>83</v>
      </c>
      <c r="CD4" s="90"/>
      <c r="CE4" s="90"/>
      <c r="CF4" s="90"/>
      <c r="CG4" s="90"/>
      <c r="CH4" s="90"/>
      <c r="CI4" s="90"/>
      <c r="CJ4" s="90"/>
      <c r="CK4" s="90" t="s">
        <v>83</v>
      </c>
      <c r="CL4" s="90"/>
      <c r="CM4" s="90"/>
      <c r="CN4" s="90"/>
      <c r="CO4" s="90"/>
      <c r="CP4" s="90"/>
      <c r="CQ4" s="90"/>
      <c r="CR4" s="90"/>
      <c r="CS4" s="90" t="s">
        <v>83</v>
      </c>
      <c r="CT4" s="90"/>
      <c r="CU4" s="90"/>
      <c r="CV4" s="90"/>
      <c r="CW4" s="90"/>
      <c r="CX4" s="90"/>
      <c r="CY4" s="90"/>
      <c r="CZ4" s="90"/>
      <c r="DA4" s="90" t="s">
        <v>83</v>
      </c>
      <c r="DB4" s="90"/>
      <c r="DC4" s="90"/>
      <c r="DD4" s="90"/>
      <c r="DE4" s="90"/>
      <c r="DF4" s="90"/>
      <c r="DG4" s="90"/>
      <c r="DH4" s="90"/>
      <c r="DI4" s="90" t="s">
        <v>83</v>
      </c>
      <c r="DJ4" s="90"/>
      <c r="DK4" s="90"/>
      <c r="DL4" s="90"/>
      <c r="DM4" s="90"/>
      <c r="DN4" s="90"/>
      <c r="DO4" s="90"/>
      <c r="DP4" s="90"/>
      <c r="DQ4" s="90" t="s">
        <v>83</v>
      </c>
      <c r="DR4" s="90"/>
      <c r="DS4" s="90"/>
      <c r="DT4" s="90"/>
      <c r="DU4" s="90"/>
      <c r="DV4" s="90"/>
      <c r="DW4" s="90"/>
      <c r="DX4" s="90"/>
      <c r="DY4" s="90" t="s">
        <v>83</v>
      </c>
      <c r="DZ4" s="90"/>
      <c r="EA4" s="90"/>
      <c r="EB4" s="90"/>
      <c r="EC4" s="90"/>
      <c r="ED4" s="90"/>
      <c r="EE4" s="90"/>
      <c r="EF4" s="90"/>
      <c r="EG4" s="90" t="s">
        <v>83</v>
      </c>
      <c r="EH4" s="90"/>
      <c r="EI4" s="90"/>
      <c r="EJ4" s="90"/>
      <c r="EK4" s="90"/>
      <c r="EL4" s="90"/>
      <c r="EM4" s="90"/>
      <c r="EN4" s="90"/>
      <c r="EO4" s="90" t="s">
        <v>83</v>
      </c>
      <c r="EP4" s="90"/>
      <c r="EQ4" s="90"/>
      <c r="ER4" s="90"/>
      <c r="ES4" s="90"/>
      <c r="ET4" s="90"/>
      <c r="EU4" s="90"/>
      <c r="EV4" s="90"/>
      <c r="EW4" s="90" t="s">
        <v>83</v>
      </c>
      <c r="EX4" s="90"/>
      <c r="EY4" s="90"/>
      <c r="EZ4" s="90"/>
      <c r="FA4" s="90"/>
      <c r="FB4" s="90"/>
      <c r="FC4" s="90"/>
      <c r="FD4" s="90"/>
      <c r="FE4" s="90" t="s">
        <v>83</v>
      </c>
      <c r="FF4" s="90"/>
      <c r="FG4" s="90"/>
      <c r="FH4" s="90"/>
      <c r="FI4" s="90"/>
      <c r="FJ4" s="90"/>
      <c r="FK4" s="90"/>
      <c r="FL4" s="90"/>
      <c r="FM4" s="90" t="s">
        <v>83</v>
      </c>
      <c r="FN4" s="90"/>
      <c r="FO4" s="90"/>
      <c r="FP4" s="90"/>
      <c r="FQ4" s="90"/>
      <c r="FR4" s="90"/>
      <c r="FS4" s="90"/>
      <c r="FT4" s="90"/>
      <c r="FU4" s="90" t="s">
        <v>83</v>
      </c>
      <c r="FV4" s="90"/>
      <c r="FW4" s="90"/>
      <c r="FX4" s="90"/>
      <c r="FY4" s="90"/>
      <c r="FZ4" s="90"/>
      <c r="GA4" s="90"/>
      <c r="GB4" s="90"/>
      <c r="GC4" s="90" t="s">
        <v>83</v>
      </c>
      <c r="GD4" s="90"/>
      <c r="GE4" s="90"/>
      <c r="GF4" s="90"/>
      <c r="GG4" s="90"/>
      <c r="GH4" s="90"/>
      <c r="GI4" s="90"/>
      <c r="GJ4" s="90"/>
      <c r="GK4" s="90" t="s">
        <v>83</v>
      </c>
      <c r="GL4" s="90"/>
      <c r="GM4" s="90"/>
      <c r="GN4" s="90"/>
      <c r="GO4" s="90"/>
      <c r="GP4" s="90"/>
      <c r="GQ4" s="90"/>
      <c r="GR4" s="90"/>
      <c r="GS4" s="90" t="s">
        <v>83</v>
      </c>
      <c r="GT4" s="90"/>
      <c r="GU4" s="90"/>
      <c r="GV4" s="90"/>
      <c r="GW4" s="90"/>
      <c r="GX4" s="90"/>
      <c r="GY4" s="90"/>
      <c r="GZ4" s="90"/>
      <c r="HA4" s="90" t="s">
        <v>83</v>
      </c>
      <c r="HB4" s="90"/>
      <c r="HC4" s="90"/>
      <c r="HD4" s="90"/>
      <c r="HE4" s="90"/>
      <c r="HF4" s="90"/>
      <c r="HG4" s="90"/>
      <c r="HH4" s="90"/>
      <c r="HI4" s="90" t="s">
        <v>83</v>
      </c>
      <c r="HJ4" s="90"/>
      <c r="HK4" s="90"/>
      <c r="HL4" s="90"/>
      <c r="HM4" s="90"/>
      <c r="HN4" s="90"/>
      <c r="HO4" s="90"/>
      <c r="HP4" s="90"/>
      <c r="HQ4" s="90" t="s">
        <v>83</v>
      </c>
      <c r="HR4" s="90"/>
      <c r="HS4" s="90"/>
      <c r="HT4" s="90"/>
      <c r="HU4" s="90"/>
      <c r="HV4" s="90"/>
      <c r="HW4" s="90"/>
      <c r="HX4" s="90"/>
      <c r="HY4" s="90" t="s">
        <v>83</v>
      </c>
      <c r="HZ4" s="90"/>
      <c r="IA4" s="90"/>
      <c r="IB4" s="90"/>
      <c r="IC4" s="90"/>
      <c r="ID4" s="90"/>
      <c r="IE4" s="90"/>
      <c r="IF4" s="90"/>
      <c r="IG4" s="90" t="s">
        <v>83</v>
      </c>
      <c r="IH4" s="90"/>
      <c r="II4" s="90"/>
      <c r="IJ4" s="90"/>
      <c r="IK4" s="90"/>
      <c r="IL4" s="90"/>
      <c r="IM4" s="90"/>
      <c r="IN4" s="90"/>
      <c r="IO4" s="90" t="s">
        <v>83</v>
      </c>
      <c r="IP4" s="90"/>
      <c r="IQ4" s="90"/>
      <c r="IR4" s="90"/>
      <c r="IS4" s="90"/>
      <c r="IT4" s="90"/>
      <c r="IU4" s="90"/>
      <c r="IV4" s="90"/>
    </row>
    <row r="5" spans="1:256">
      <c r="A5" s="90" t="s">
        <v>74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 t="s">
        <v>84</v>
      </c>
      <c r="Z5" s="90"/>
      <c r="AA5" s="90"/>
      <c r="AB5" s="90"/>
      <c r="AC5" s="90"/>
      <c r="AD5" s="90"/>
      <c r="AE5" s="90"/>
      <c r="AF5" s="90"/>
      <c r="AG5" s="90" t="s">
        <v>84</v>
      </c>
      <c r="AH5" s="90"/>
      <c r="AI5" s="90"/>
      <c r="AJ5" s="90"/>
      <c r="AK5" s="90"/>
      <c r="AL5" s="90"/>
      <c r="AM5" s="90"/>
      <c r="AN5" s="90"/>
      <c r="AO5" s="90" t="s">
        <v>84</v>
      </c>
      <c r="AP5" s="90"/>
      <c r="AQ5" s="90"/>
      <c r="AR5" s="90"/>
      <c r="AS5" s="90"/>
      <c r="AT5" s="90"/>
      <c r="AU5" s="90"/>
      <c r="AV5" s="90"/>
      <c r="AW5" s="90" t="s">
        <v>84</v>
      </c>
      <c r="AX5" s="90"/>
      <c r="AY5" s="90"/>
      <c r="AZ5" s="90"/>
      <c r="BA5" s="90"/>
      <c r="BB5" s="90"/>
      <c r="BC5" s="90"/>
      <c r="BD5" s="90"/>
      <c r="BE5" s="90" t="s">
        <v>84</v>
      </c>
      <c r="BF5" s="90"/>
      <c r="BG5" s="90"/>
      <c r="BH5" s="90"/>
      <c r="BI5" s="90"/>
      <c r="BJ5" s="90"/>
      <c r="BK5" s="90"/>
      <c r="BL5" s="90"/>
      <c r="BM5" s="90" t="s">
        <v>84</v>
      </c>
      <c r="BN5" s="90"/>
      <c r="BO5" s="90"/>
      <c r="BP5" s="90"/>
      <c r="BQ5" s="90"/>
      <c r="BR5" s="90"/>
      <c r="BS5" s="90"/>
      <c r="BT5" s="90"/>
      <c r="BU5" s="90" t="s">
        <v>84</v>
      </c>
      <c r="BV5" s="90"/>
      <c r="BW5" s="90"/>
      <c r="BX5" s="90"/>
      <c r="BY5" s="90"/>
      <c r="BZ5" s="90"/>
      <c r="CA5" s="90"/>
      <c r="CB5" s="90"/>
      <c r="CC5" s="90" t="s">
        <v>84</v>
      </c>
      <c r="CD5" s="90"/>
      <c r="CE5" s="90"/>
      <c r="CF5" s="90"/>
      <c r="CG5" s="90"/>
      <c r="CH5" s="90"/>
      <c r="CI5" s="90"/>
      <c r="CJ5" s="90"/>
      <c r="CK5" s="90" t="s">
        <v>84</v>
      </c>
      <c r="CL5" s="90"/>
      <c r="CM5" s="90"/>
      <c r="CN5" s="90"/>
      <c r="CO5" s="90"/>
      <c r="CP5" s="90"/>
      <c r="CQ5" s="90"/>
      <c r="CR5" s="90"/>
      <c r="CS5" s="90" t="s">
        <v>84</v>
      </c>
      <c r="CT5" s="90"/>
      <c r="CU5" s="90"/>
      <c r="CV5" s="90"/>
      <c r="CW5" s="90"/>
      <c r="CX5" s="90"/>
      <c r="CY5" s="90"/>
      <c r="CZ5" s="90"/>
      <c r="DA5" s="90" t="s">
        <v>84</v>
      </c>
      <c r="DB5" s="90"/>
      <c r="DC5" s="90"/>
      <c r="DD5" s="90"/>
      <c r="DE5" s="90"/>
      <c r="DF5" s="90"/>
      <c r="DG5" s="90"/>
      <c r="DH5" s="90"/>
      <c r="DI5" s="90" t="s">
        <v>84</v>
      </c>
      <c r="DJ5" s="90"/>
      <c r="DK5" s="90"/>
      <c r="DL5" s="90"/>
      <c r="DM5" s="90"/>
      <c r="DN5" s="90"/>
      <c r="DO5" s="90"/>
      <c r="DP5" s="90"/>
      <c r="DQ5" s="90" t="s">
        <v>84</v>
      </c>
      <c r="DR5" s="90"/>
      <c r="DS5" s="90"/>
      <c r="DT5" s="90"/>
      <c r="DU5" s="90"/>
      <c r="DV5" s="90"/>
      <c r="DW5" s="90"/>
      <c r="DX5" s="90"/>
      <c r="DY5" s="90" t="s">
        <v>84</v>
      </c>
      <c r="DZ5" s="90"/>
      <c r="EA5" s="90"/>
      <c r="EB5" s="90"/>
      <c r="EC5" s="90"/>
      <c r="ED5" s="90"/>
      <c r="EE5" s="90"/>
      <c r="EF5" s="90"/>
      <c r="EG5" s="90" t="s">
        <v>84</v>
      </c>
      <c r="EH5" s="90"/>
      <c r="EI5" s="90"/>
      <c r="EJ5" s="90"/>
      <c r="EK5" s="90"/>
      <c r="EL5" s="90"/>
      <c r="EM5" s="90"/>
      <c r="EN5" s="90"/>
      <c r="EO5" s="90" t="s">
        <v>84</v>
      </c>
      <c r="EP5" s="90"/>
      <c r="EQ5" s="90"/>
      <c r="ER5" s="90"/>
      <c r="ES5" s="90"/>
      <c r="ET5" s="90"/>
      <c r="EU5" s="90"/>
      <c r="EV5" s="90"/>
      <c r="EW5" s="90" t="s">
        <v>84</v>
      </c>
      <c r="EX5" s="90"/>
      <c r="EY5" s="90"/>
      <c r="EZ5" s="90"/>
      <c r="FA5" s="90"/>
      <c r="FB5" s="90"/>
      <c r="FC5" s="90"/>
      <c r="FD5" s="90"/>
      <c r="FE5" s="90" t="s">
        <v>84</v>
      </c>
      <c r="FF5" s="90"/>
      <c r="FG5" s="90"/>
      <c r="FH5" s="90"/>
      <c r="FI5" s="90"/>
      <c r="FJ5" s="90"/>
      <c r="FK5" s="90"/>
      <c r="FL5" s="90"/>
      <c r="FM5" s="90" t="s">
        <v>84</v>
      </c>
      <c r="FN5" s="90"/>
      <c r="FO5" s="90"/>
      <c r="FP5" s="90"/>
      <c r="FQ5" s="90"/>
      <c r="FR5" s="90"/>
      <c r="FS5" s="90"/>
      <c r="FT5" s="90"/>
      <c r="FU5" s="90" t="s">
        <v>84</v>
      </c>
      <c r="FV5" s="90"/>
      <c r="FW5" s="90"/>
      <c r="FX5" s="90"/>
      <c r="FY5" s="90"/>
      <c r="FZ5" s="90"/>
      <c r="GA5" s="90"/>
      <c r="GB5" s="90"/>
      <c r="GC5" s="90" t="s">
        <v>84</v>
      </c>
      <c r="GD5" s="90"/>
      <c r="GE5" s="90"/>
      <c r="GF5" s="90"/>
      <c r="GG5" s="90"/>
      <c r="GH5" s="90"/>
      <c r="GI5" s="90"/>
      <c r="GJ5" s="90"/>
      <c r="GK5" s="90" t="s">
        <v>84</v>
      </c>
      <c r="GL5" s="90"/>
      <c r="GM5" s="90"/>
      <c r="GN5" s="90"/>
      <c r="GO5" s="90"/>
      <c r="GP5" s="90"/>
      <c r="GQ5" s="90"/>
      <c r="GR5" s="90"/>
      <c r="GS5" s="90" t="s">
        <v>84</v>
      </c>
      <c r="GT5" s="90"/>
      <c r="GU5" s="90"/>
      <c r="GV5" s="90"/>
      <c r="GW5" s="90"/>
      <c r="GX5" s="90"/>
      <c r="GY5" s="90"/>
      <c r="GZ5" s="90"/>
      <c r="HA5" s="90" t="s">
        <v>84</v>
      </c>
      <c r="HB5" s="90"/>
      <c r="HC5" s="90"/>
      <c r="HD5" s="90"/>
      <c r="HE5" s="90"/>
      <c r="HF5" s="90"/>
      <c r="HG5" s="90"/>
      <c r="HH5" s="90"/>
      <c r="HI5" s="90" t="s">
        <v>84</v>
      </c>
      <c r="HJ5" s="90"/>
      <c r="HK5" s="90"/>
      <c r="HL5" s="90"/>
      <c r="HM5" s="90"/>
      <c r="HN5" s="90"/>
      <c r="HO5" s="90"/>
      <c r="HP5" s="90"/>
      <c r="HQ5" s="90" t="s">
        <v>84</v>
      </c>
      <c r="HR5" s="90"/>
      <c r="HS5" s="90"/>
      <c r="HT5" s="90"/>
      <c r="HU5" s="90"/>
      <c r="HV5" s="90"/>
      <c r="HW5" s="90"/>
      <c r="HX5" s="90"/>
      <c r="HY5" s="90" t="s">
        <v>84</v>
      </c>
      <c r="HZ5" s="90"/>
      <c r="IA5" s="90"/>
      <c r="IB5" s="90"/>
      <c r="IC5" s="90"/>
      <c r="ID5" s="90"/>
      <c r="IE5" s="90"/>
      <c r="IF5" s="90"/>
      <c r="IG5" s="90" t="s">
        <v>84</v>
      </c>
      <c r="IH5" s="90"/>
      <c r="II5" s="90"/>
      <c r="IJ5" s="90"/>
      <c r="IK5" s="90"/>
      <c r="IL5" s="90"/>
      <c r="IM5" s="90"/>
      <c r="IN5" s="90"/>
      <c r="IO5" s="90" t="s">
        <v>84</v>
      </c>
      <c r="IP5" s="90"/>
      <c r="IQ5" s="90"/>
      <c r="IR5" s="90"/>
      <c r="IS5" s="90"/>
      <c r="IT5" s="90"/>
      <c r="IU5" s="90"/>
      <c r="IV5" s="90"/>
    </row>
    <row r="6" spans="1:256">
      <c r="A6" s="3"/>
      <c r="B6" s="91" t="s">
        <v>89</v>
      </c>
      <c r="C6" s="91"/>
      <c r="D6" s="91"/>
      <c r="E6" s="91"/>
      <c r="F6" s="91"/>
      <c r="G6" s="91"/>
      <c r="H6" s="91"/>
      <c r="I6" s="3"/>
      <c r="J6" s="91"/>
      <c r="K6" s="91"/>
      <c r="L6" s="91"/>
      <c r="M6" s="91"/>
      <c r="N6" s="91"/>
      <c r="O6" s="91"/>
      <c r="P6" s="91"/>
      <c r="Q6" s="3"/>
      <c r="R6" s="91"/>
      <c r="S6" s="91"/>
      <c r="T6" s="91"/>
      <c r="U6" s="91"/>
      <c r="V6" s="91"/>
      <c r="W6" s="91"/>
      <c r="X6" s="91"/>
      <c r="Y6" s="3"/>
      <c r="Z6" s="91" t="s">
        <v>85</v>
      </c>
      <c r="AA6" s="91"/>
      <c r="AB6" s="91"/>
      <c r="AC6" s="91"/>
      <c r="AD6" s="91"/>
      <c r="AE6" s="91"/>
      <c r="AF6" s="91"/>
      <c r="AG6" s="3"/>
      <c r="AH6" s="91" t="s">
        <v>85</v>
      </c>
      <c r="AI6" s="91"/>
      <c r="AJ6" s="91"/>
      <c r="AK6" s="91"/>
      <c r="AL6" s="91"/>
      <c r="AM6" s="91"/>
      <c r="AN6" s="91"/>
      <c r="AO6" s="3"/>
      <c r="AP6" s="91" t="s">
        <v>85</v>
      </c>
      <c r="AQ6" s="91"/>
      <c r="AR6" s="91"/>
      <c r="AS6" s="91"/>
      <c r="AT6" s="91"/>
      <c r="AU6" s="91"/>
      <c r="AV6" s="91"/>
      <c r="AW6" s="3"/>
      <c r="AX6" s="91" t="s">
        <v>85</v>
      </c>
      <c r="AY6" s="91"/>
      <c r="AZ6" s="91"/>
      <c r="BA6" s="91"/>
      <c r="BB6" s="91"/>
      <c r="BC6" s="91"/>
      <c r="BD6" s="91"/>
      <c r="BE6" s="3"/>
      <c r="BF6" s="91" t="s">
        <v>85</v>
      </c>
      <c r="BG6" s="91"/>
      <c r="BH6" s="91"/>
      <c r="BI6" s="91"/>
      <c r="BJ6" s="91"/>
      <c r="BK6" s="91"/>
      <c r="BL6" s="91"/>
      <c r="BM6" s="3"/>
      <c r="BN6" s="91" t="s">
        <v>85</v>
      </c>
      <c r="BO6" s="91"/>
      <c r="BP6" s="91"/>
      <c r="BQ6" s="91"/>
      <c r="BR6" s="91"/>
      <c r="BS6" s="91"/>
      <c r="BT6" s="91"/>
      <c r="BU6" s="3"/>
      <c r="BV6" s="91" t="s">
        <v>85</v>
      </c>
      <c r="BW6" s="91"/>
      <c r="BX6" s="91"/>
      <c r="BY6" s="91"/>
      <c r="BZ6" s="91"/>
      <c r="CA6" s="91"/>
      <c r="CB6" s="91"/>
      <c r="CC6" s="3"/>
      <c r="CD6" s="91" t="s">
        <v>85</v>
      </c>
      <c r="CE6" s="91"/>
      <c r="CF6" s="91"/>
      <c r="CG6" s="91"/>
      <c r="CH6" s="91"/>
      <c r="CI6" s="91"/>
      <c r="CJ6" s="91"/>
      <c r="CK6" s="3"/>
      <c r="CL6" s="91" t="s">
        <v>85</v>
      </c>
      <c r="CM6" s="91"/>
      <c r="CN6" s="91"/>
      <c r="CO6" s="91"/>
      <c r="CP6" s="91"/>
      <c r="CQ6" s="91"/>
      <c r="CR6" s="91"/>
      <c r="CS6" s="3"/>
      <c r="CT6" s="91" t="s">
        <v>85</v>
      </c>
      <c r="CU6" s="91"/>
      <c r="CV6" s="91"/>
      <c r="CW6" s="91"/>
      <c r="CX6" s="91"/>
      <c r="CY6" s="91"/>
      <c r="CZ6" s="91"/>
      <c r="DA6" s="3"/>
      <c r="DB6" s="91" t="s">
        <v>85</v>
      </c>
      <c r="DC6" s="91"/>
      <c r="DD6" s="91"/>
      <c r="DE6" s="91"/>
      <c r="DF6" s="91"/>
      <c r="DG6" s="91"/>
      <c r="DH6" s="91"/>
      <c r="DI6" s="3"/>
      <c r="DJ6" s="91" t="s">
        <v>85</v>
      </c>
      <c r="DK6" s="91"/>
      <c r="DL6" s="91"/>
      <c r="DM6" s="91"/>
      <c r="DN6" s="91"/>
      <c r="DO6" s="91"/>
      <c r="DP6" s="91"/>
      <c r="DQ6" s="3"/>
      <c r="DR6" s="91" t="s">
        <v>85</v>
      </c>
      <c r="DS6" s="91"/>
      <c r="DT6" s="91"/>
      <c r="DU6" s="91"/>
      <c r="DV6" s="91"/>
      <c r="DW6" s="91"/>
      <c r="DX6" s="91"/>
      <c r="DY6" s="3"/>
      <c r="DZ6" s="91" t="s">
        <v>85</v>
      </c>
      <c r="EA6" s="91"/>
      <c r="EB6" s="91"/>
      <c r="EC6" s="91"/>
      <c r="ED6" s="91"/>
      <c r="EE6" s="91"/>
      <c r="EF6" s="91"/>
      <c r="EG6" s="3"/>
      <c r="EH6" s="91" t="s">
        <v>85</v>
      </c>
      <c r="EI6" s="91"/>
      <c r="EJ6" s="91"/>
      <c r="EK6" s="91"/>
      <c r="EL6" s="91"/>
      <c r="EM6" s="91"/>
      <c r="EN6" s="91"/>
      <c r="EO6" s="3"/>
      <c r="EP6" s="91" t="s">
        <v>85</v>
      </c>
      <c r="EQ6" s="91"/>
      <c r="ER6" s="91"/>
      <c r="ES6" s="91"/>
      <c r="ET6" s="91"/>
      <c r="EU6" s="91"/>
      <c r="EV6" s="91"/>
      <c r="EW6" s="3"/>
      <c r="EX6" s="91" t="s">
        <v>85</v>
      </c>
      <c r="EY6" s="91"/>
      <c r="EZ6" s="91"/>
      <c r="FA6" s="91"/>
      <c r="FB6" s="91"/>
      <c r="FC6" s="91"/>
      <c r="FD6" s="91"/>
      <c r="FE6" s="3"/>
      <c r="FF6" s="91" t="s">
        <v>85</v>
      </c>
      <c r="FG6" s="91"/>
      <c r="FH6" s="91"/>
      <c r="FI6" s="91"/>
      <c r="FJ6" s="91"/>
      <c r="FK6" s="91"/>
      <c r="FL6" s="91"/>
      <c r="FM6" s="3"/>
      <c r="FN6" s="91" t="s">
        <v>85</v>
      </c>
      <c r="FO6" s="91"/>
      <c r="FP6" s="91"/>
      <c r="FQ6" s="91"/>
      <c r="FR6" s="91"/>
      <c r="FS6" s="91"/>
      <c r="FT6" s="91"/>
      <c r="FU6" s="3"/>
      <c r="FV6" s="91" t="s">
        <v>85</v>
      </c>
      <c r="FW6" s="91"/>
      <c r="FX6" s="91"/>
      <c r="FY6" s="91"/>
      <c r="FZ6" s="91"/>
      <c r="GA6" s="91"/>
      <c r="GB6" s="91"/>
      <c r="GC6" s="3"/>
      <c r="GD6" s="91" t="s">
        <v>85</v>
      </c>
      <c r="GE6" s="91"/>
      <c r="GF6" s="91"/>
      <c r="GG6" s="91"/>
      <c r="GH6" s="91"/>
      <c r="GI6" s="91"/>
      <c r="GJ6" s="91"/>
      <c r="GK6" s="3"/>
      <c r="GL6" s="91" t="s">
        <v>85</v>
      </c>
      <c r="GM6" s="91"/>
      <c r="GN6" s="91"/>
      <c r="GO6" s="91"/>
      <c r="GP6" s="91"/>
      <c r="GQ6" s="91"/>
      <c r="GR6" s="91"/>
      <c r="GS6" s="3"/>
      <c r="GT6" s="91" t="s">
        <v>85</v>
      </c>
      <c r="GU6" s="91"/>
      <c r="GV6" s="91"/>
      <c r="GW6" s="91"/>
      <c r="GX6" s="91"/>
      <c r="GY6" s="91"/>
      <c r="GZ6" s="91"/>
      <c r="HA6" s="3"/>
      <c r="HB6" s="91" t="s">
        <v>85</v>
      </c>
      <c r="HC6" s="91"/>
      <c r="HD6" s="91"/>
      <c r="HE6" s="91"/>
      <c r="HF6" s="91"/>
      <c r="HG6" s="91"/>
      <c r="HH6" s="91"/>
      <c r="HI6" s="3"/>
      <c r="HJ6" s="91" t="s">
        <v>85</v>
      </c>
      <c r="HK6" s="91"/>
      <c r="HL6" s="91"/>
      <c r="HM6" s="91"/>
      <c r="HN6" s="91"/>
      <c r="HO6" s="91"/>
      <c r="HP6" s="91"/>
      <c r="HQ6" s="3"/>
      <c r="HR6" s="91" t="s">
        <v>85</v>
      </c>
      <c r="HS6" s="91"/>
      <c r="HT6" s="91"/>
      <c r="HU6" s="91"/>
      <c r="HV6" s="91"/>
      <c r="HW6" s="91"/>
      <c r="HX6" s="91"/>
      <c r="HY6" s="3"/>
      <c r="HZ6" s="91" t="s">
        <v>85</v>
      </c>
      <c r="IA6" s="91"/>
      <c r="IB6" s="91"/>
      <c r="IC6" s="91"/>
      <c r="ID6" s="91"/>
      <c r="IE6" s="91"/>
      <c r="IF6" s="91"/>
      <c r="IG6" s="3"/>
      <c r="IH6" s="91" t="s">
        <v>85</v>
      </c>
      <c r="II6" s="91"/>
      <c r="IJ6" s="91"/>
      <c r="IK6" s="91"/>
      <c r="IL6" s="91"/>
      <c r="IM6" s="91"/>
      <c r="IN6" s="91"/>
      <c r="IO6" s="3"/>
      <c r="IP6" s="91" t="s">
        <v>85</v>
      </c>
      <c r="IQ6" s="91"/>
      <c r="IR6" s="91"/>
      <c r="IS6" s="91"/>
      <c r="IT6" s="91"/>
      <c r="IU6" s="91"/>
      <c r="IV6" s="91"/>
    </row>
    <row r="7" spans="1:256">
      <c r="A7" s="3"/>
      <c r="B7" s="4"/>
      <c r="C7" s="4"/>
      <c r="D7" s="4"/>
      <c r="E7" s="4"/>
      <c r="F7" s="4"/>
      <c r="G7" s="4"/>
      <c r="H7" s="4"/>
      <c r="I7" s="3"/>
      <c r="J7" s="4"/>
      <c r="K7" s="4"/>
      <c r="L7" s="4"/>
      <c r="M7" s="4"/>
      <c r="N7" s="4"/>
      <c r="O7" s="4"/>
      <c r="P7" s="4"/>
      <c r="Q7" s="3"/>
      <c r="R7" s="4"/>
      <c r="S7" s="4"/>
      <c r="T7" s="4"/>
      <c r="U7" s="4"/>
      <c r="V7" s="4"/>
      <c r="W7" s="4"/>
      <c r="X7" s="4"/>
      <c r="Y7" s="3"/>
      <c r="Z7" s="4"/>
      <c r="AA7" s="4"/>
      <c r="AB7" s="4"/>
      <c r="AC7" s="4"/>
      <c r="AD7" s="4"/>
      <c r="AE7" s="4"/>
      <c r="AF7" s="4"/>
      <c r="AG7" s="3"/>
      <c r="AH7" s="4"/>
      <c r="AI7" s="4"/>
      <c r="AJ7" s="4"/>
      <c r="AK7" s="4"/>
      <c r="AL7" s="4"/>
      <c r="AM7" s="4"/>
      <c r="AN7" s="4"/>
      <c r="AO7" s="3"/>
      <c r="AP7" s="4"/>
      <c r="AQ7" s="4"/>
      <c r="AR7" s="4"/>
      <c r="AS7" s="4"/>
      <c r="AT7" s="4"/>
      <c r="AU7" s="4"/>
      <c r="AV7" s="4"/>
      <c r="AW7" s="3"/>
      <c r="AX7" s="4"/>
      <c r="AY7" s="4"/>
      <c r="AZ7" s="4"/>
      <c r="BA7" s="4"/>
      <c r="BB7" s="4"/>
      <c r="BC7" s="4"/>
      <c r="BD7" s="4"/>
      <c r="BE7" s="3"/>
      <c r="BF7" s="4"/>
      <c r="BG7" s="4"/>
      <c r="BH7" s="4"/>
      <c r="BI7" s="4"/>
      <c r="BJ7" s="4"/>
      <c r="BK7" s="4"/>
      <c r="BL7" s="4"/>
      <c r="BM7" s="3"/>
      <c r="BN7" s="4"/>
      <c r="BO7" s="4"/>
      <c r="BP7" s="4"/>
      <c r="BQ7" s="4"/>
      <c r="BR7" s="4"/>
      <c r="BS7" s="4"/>
      <c r="BT7" s="4"/>
      <c r="BU7" s="3"/>
      <c r="BV7" s="4"/>
      <c r="BW7" s="4"/>
      <c r="BX7" s="4"/>
      <c r="BY7" s="4"/>
      <c r="BZ7" s="4"/>
      <c r="CA7" s="4"/>
      <c r="CB7" s="4"/>
      <c r="CC7" s="3"/>
      <c r="CD7" s="4"/>
      <c r="CE7" s="4"/>
      <c r="CF7" s="4"/>
      <c r="CG7" s="4"/>
      <c r="CH7" s="4"/>
      <c r="CI7" s="4"/>
      <c r="CJ7" s="4"/>
      <c r="CK7" s="3"/>
      <c r="CL7" s="4"/>
      <c r="CM7" s="4"/>
      <c r="CN7" s="4"/>
      <c r="CO7" s="4"/>
      <c r="CP7" s="4"/>
      <c r="CQ7" s="4"/>
      <c r="CR7" s="4"/>
      <c r="CS7" s="3"/>
      <c r="CT7" s="4"/>
      <c r="CU7" s="4"/>
      <c r="CV7" s="4"/>
      <c r="CW7" s="4"/>
      <c r="CX7" s="4"/>
      <c r="CY7" s="4"/>
      <c r="CZ7" s="4"/>
      <c r="DA7" s="3"/>
      <c r="DB7" s="4"/>
      <c r="DC7" s="4"/>
      <c r="DD7" s="4"/>
      <c r="DE7" s="4"/>
      <c r="DF7" s="4"/>
      <c r="DG7" s="4"/>
      <c r="DH7" s="4"/>
      <c r="DI7" s="3"/>
      <c r="DJ7" s="4"/>
      <c r="DK7" s="4"/>
      <c r="DL7" s="4"/>
      <c r="DM7" s="4"/>
      <c r="DN7" s="4"/>
      <c r="DO7" s="4"/>
      <c r="DP7" s="4"/>
      <c r="DQ7" s="3"/>
      <c r="DR7" s="4"/>
      <c r="DS7" s="4"/>
      <c r="DT7" s="4"/>
      <c r="DU7" s="4"/>
      <c r="DV7" s="4"/>
      <c r="DW7" s="4"/>
      <c r="DX7" s="4"/>
      <c r="DY7" s="3"/>
      <c r="DZ7" s="4"/>
      <c r="EA7" s="4"/>
      <c r="EB7" s="4"/>
      <c r="EC7" s="4"/>
      <c r="ED7" s="4"/>
      <c r="EE7" s="4"/>
      <c r="EF7" s="4"/>
      <c r="EG7" s="3"/>
      <c r="EH7" s="4"/>
      <c r="EI7" s="4"/>
      <c r="EJ7" s="4"/>
      <c r="EK7" s="4"/>
      <c r="EL7" s="4"/>
      <c r="EM7" s="4"/>
      <c r="EN7" s="4"/>
      <c r="EO7" s="3"/>
      <c r="EP7" s="4"/>
      <c r="EQ7" s="4"/>
      <c r="ER7" s="4"/>
      <c r="ES7" s="4"/>
      <c r="ET7" s="4"/>
      <c r="EU7" s="4"/>
      <c r="EV7" s="4"/>
      <c r="EW7" s="3"/>
      <c r="EX7" s="4"/>
      <c r="EY7" s="4"/>
      <c r="EZ7" s="4"/>
      <c r="FA7" s="4"/>
      <c r="FB7" s="4"/>
      <c r="FC7" s="4"/>
      <c r="FD7" s="4"/>
      <c r="FE7" s="3"/>
      <c r="FF7" s="4"/>
      <c r="FG7" s="4"/>
      <c r="FH7" s="4"/>
      <c r="FI7" s="4"/>
      <c r="FJ7" s="4"/>
      <c r="FK7" s="4"/>
      <c r="FL7" s="4"/>
      <c r="FM7" s="3"/>
      <c r="FN7" s="4"/>
      <c r="FO7" s="4"/>
      <c r="FP7" s="4"/>
      <c r="FQ7" s="4"/>
      <c r="FR7" s="4"/>
      <c r="FS7" s="4"/>
      <c r="FT7" s="4"/>
      <c r="FU7" s="3"/>
      <c r="FV7" s="4"/>
      <c r="FW7" s="4"/>
      <c r="FX7" s="4"/>
      <c r="FY7" s="4"/>
      <c r="FZ7" s="4"/>
      <c r="GA7" s="4"/>
      <c r="GB7" s="4"/>
      <c r="GC7" s="3"/>
      <c r="GD7" s="4"/>
      <c r="GE7" s="4"/>
      <c r="GF7" s="4"/>
      <c r="GG7" s="4"/>
      <c r="GH7" s="4"/>
      <c r="GI7" s="4"/>
      <c r="GJ7" s="4"/>
      <c r="GK7" s="3"/>
      <c r="GL7" s="4"/>
      <c r="GM7" s="4"/>
      <c r="GN7" s="4"/>
      <c r="GO7" s="4"/>
      <c r="GP7" s="4"/>
      <c r="GQ7" s="4"/>
      <c r="GR7" s="4"/>
      <c r="GS7" s="3"/>
      <c r="GT7" s="4"/>
      <c r="GU7" s="4"/>
      <c r="GV7" s="4"/>
      <c r="GW7" s="4"/>
      <c r="GX7" s="4"/>
      <c r="GY7" s="4"/>
      <c r="GZ7" s="4"/>
      <c r="HA7" s="3"/>
      <c r="HB7" s="4"/>
      <c r="HC7" s="4"/>
      <c r="HD7" s="4"/>
      <c r="HE7" s="4"/>
      <c r="HF7" s="4"/>
      <c r="HG7" s="4"/>
      <c r="HH7" s="4"/>
      <c r="HI7" s="3"/>
      <c r="HJ7" s="4"/>
      <c r="HK7" s="4"/>
      <c r="HL7" s="4"/>
      <c r="HM7" s="4"/>
      <c r="HN7" s="4"/>
      <c r="HO7" s="4"/>
      <c r="HP7" s="4"/>
      <c r="HQ7" s="3"/>
      <c r="HR7" s="4"/>
      <c r="HS7" s="4"/>
      <c r="HT7" s="4"/>
      <c r="HU7" s="4"/>
      <c r="HV7" s="4"/>
      <c r="HW7" s="4"/>
      <c r="HX7" s="4"/>
      <c r="HY7" s="3"/>
      <c r="HZ7" s="4"/>
      <c r="IA7" s="4"/>
      <c r="IB7" s="4"/>
      <c r="IC7" s="4"/>
      <c r="ID7" s="4"/>
      <c r="IE7" s="4"/>
      <c r="IF7" s="4"/>
      <c r="IG7" s="3"/>
      <c r="IH7" s="4"/>
      <c r="II7" s="4"/>
      <c r="IJ7" s="4"/>
      <c r="IK7" s="4"/>
      <c r="IL7" s="4"/>
      <c r="IM7" s="4"/>
      <c r="IN7" s="4"/>
      <c r="IO7" s="3"/>
      <c r="IP7" s="4"/>
      <c r="IQ7" s="4"/>
      <c r="IR7" s="4"/>
      <c r="IS7" s="4"/>
      <c r="IT7" s="4"/>
      <c r="IU7" s="4"/>
      <c r="IV7" s="4"/>
    </row>
    <row r="8" spans="1:256" s="2" customFormat="1" ht="11.25">
      <c r="A8" s="90" t="s">
        <v>0</v>
      </c>
      <c r="B8" s="90"/>
      <c r="C8" s="90"/>
      <c r="D8" s="90"/>
      <c r="E8" s="90"/>
      <c r="F8" s="90"/>
      <c r="G8" s="90"/>
      <c r="H8" s="90"/>
    </row>
    <row r="9" spans="1:256" s="2" customFormat="1" ht="11.25">
      <c r="A9" s="90" t="s">
        <v>23</v>
      </c>
      <c r="B9" s="90"/>
      <c r="C9" s="90"/>
      <c r="D9" s="90"/>
      <c r="E9" s="90"/>
      <c r="F9" s="90"/>
      <c r="G9" s="90"/>
      <c r="H9" s="90"/>
    </row>
    <row r="10" spans="1:256" s="2" customFormat="1" ht="11.25">
      <c r="A10" s="90" t="s">
        <v>73</v>
      </c>
      <c r="B10" s="90"/>
      <c r="C10" s="90"/>
      <c r="D10" s="90"/>
      <c r="E10" s="90"/>
      <c r="F10" s="90"/>
      <c r="G10" s="90"/>
      <c r="H10" s="90"/>
    </row>
    <row r="11" spans="1:256" s="2" customFormat="1" ht="11.25">
      <c r="A11" s="90" t="s">
        <v>74</v>
      </c>
      <c r="B11" s="90"/>
      <c r="C11" s="90"/>
      <c r="D11" s="90"/>
      <c r="E11" s="90"/>
      <c r="F11" s="90"/>
      <c r="G11" s="90"/>
      <c r="H11" s="90"/>
    </row>
    <row r="12" spans="1:256" s="2" customFormat="1" ht="11.25">
      <c r="A12" s="3"/>
      <c r="B12" s="91" t="s">
        <v>81</v>
      </c>
      <c r="C12" s="91"/>
      <c r="D12" s="91"/>
      <c r="E12" s="91"/>
      <c r="F12" s="91"/>
      <c r="G12" s="91"/>
      <c r="H12" s="91"/>
    </row>
    <row r="13" spans="1:256">
      <c r="A13" s="1"/>
      <c r="B13" s="1"/>
      <c r="C13" s="1"/>
      <c r="D13" s="1"/>
      <c r="E13" s="1"/>
      <c r="F13" s="1"/>
    </row>
    <row r="14" spans="1:256" ht="30" customHeight="1">
      <c r="A14" s="92" t="s">
        <v>75</v>
      </c>
      <c r="B14" s="92"/>
      <c r="C14" s="92"/>
      <c r="D14" s="92"/>
      <c r="E14" s="92"/>
      <c r="F14" s="92"/>
      <c r="G14" s="92"/>
      <c r="H14" s="92"/>
    </row>
    <row r="15" spans="1:256" s="2" customFormat="1" ht="11.25">
      <c r="A15" s="3"/>
      <c r="B15" s="3"/>
      <c r="C15" s="3"/>
      <c r="D15" s="3"/>
      <c r="E15" s="3"/>
      <c r="F15" s="3"/>
    </row>
    <row r="16" spans="1:256" s="2" customFormat="1" ht="12.75" customHeight="1">
      <c r="D16" s="93"/>
      <c r="E16" s="93"/>
      <c r="F16" s="94"/>
    </row>
    <row r="17" spans="1:8" ht="14.25" customHeight="1">
      <c r="A17" s="96" t="s">
        <v>22</v>
      </c>
      <c r="B17" s="98" t="s">
        <v>13</v>
      </c>
      <c r="C17" s="98" t="s">
        <v>1</v>
      </c>
      <c r="D17" s="98" t="s">
        <v>2</v>
      </c>
      <c r="E17" s="98" t="s">
        <v>3</v>
      </c>
      <c r="F17" s="95" t="s">
        <v>35</v>
      </c>
      <c r="G17" s="95"/>
      <c r="H17" s="95"/>
    </row>
    <row r="18" spans="1:8" ht="15" customHeight="1">
      <c r="A18" s="97"/>
      <c r="B18" s="99"/>
      <c r="C18" s="99"/>
      <c r="D18" s="99"/>
      <c r="E18" s="99"/>
      <c r="F18" s="84" t="s">
        <v>57</v>
      </c>
      <c r="G18" s="84" t="s">
        <v>60</v>
      </c>
      <c r="H18" s="84" t="s">
        <v>71</v>
      </c>
    </row>
    <row r="19" spans="1:8" ht="12.75" customHeight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</row>
    <row r="20" spans="1:8">
      <c r="A20" s="25" t="s">
        <v>39</v>
      </c>
      <c r="B20" s="20"/>
      <c r="C20" s="20"/>
      <c r="D20" s="20"/>
      <c r="E20" s="20"/>
      <c r="F20" s="26">
        <f>F21+F60+F76+F81+F86+F91</f>
        <v>12469.939999999999</v>
      </c>
      <c r="G20" s="26">
        <f>G21+G60+G76+G81+G86+G91</f>
        <v>10539.999999999998</v>
      </c>
      <c r="H20" s="26">
        <f>H21+H60+H76+H81+H86+H91</f>
        <v>10872</v>
      </c>
    </row>
    <row r="21" spans="1:8" s="18" customFormat="1" ht="16.5" customHeight="1">
      <c r="A21" s="41" t="s">
        <v>4</v>
      </c>
      <c r="B21" s="27" t="s">
        <v>7</v>
      </c>
      <c r="C21" s="27" t="s">
        <v>25</v>
      </c>
      <c r="D21" s="28"/>
      <c r="E21" s="27"/>
      <c r="F21" s="26">
        <f>F22+F26+F49</f>
        <v>7045.73</v>
      </c>
      <c r="G21" s="26">
        <f>G22+G26+G49</f>
        <v>7000.6599999999989</v>
      </c>
      <c r="H21" s="26">
        <f>H22+H26+H49</f>
        <v>6894.74</v>
      </c>
    </row>
    <row r="22" spans="1:8" s="18" customFormat="1" ht="24">
      <c r="A22" s="41" t="s">
        <v>17</v>
      </c>
      <c r="B22" s="27" t="s">
        <v>7</v>
      </c>
      <c r="C22" s="27" t="s">
        <v>8</v>
      </c>
      <c r="D22" s="28"/>
      <c r="E22" s="27"/>
      <c r="F22" s="26">
        <f>F23</f>
        <v>1309.78</v>
      </c>
      <c r="G22" s="26">
        <f t="shared" ref="G22:H24" si="0">G23</f>
        <v>1430.78</v>
      </c>
      <c r="H22" s="26">
        <f t="shared" si="0"/>
        <v>1430.78</v>
      </c>
    </row>
    <row r="23" spans="1:8" ht="15.75" customHeight="1">
      <c r="A23" s="42" t="s">
        <v>40</v>
      </c>
      <c r="B23" s="30" t="s">
        <v>7</v>
      </c>
      <c r="C23" s="30" t="s">
        <v>8</v>
      </c>
      <c r="D23" s="70">
        <v>9900000000</v>
      </c>
      <c r="E23" s="30"/>
      <c r="F23" s="32">
        <f>F24</f>
        <v>1309.78</v>
      </c>
      <c r="G23" s="32">
        <f t="shared" si="0"/>
        <v>1430.78</v>
      </c>
      <c r="H23" s="32">
        <f t="shared" si="0"/>
        <v>1430.78</v>
      </c>
    </row>
    <row r="24" spans="1:8" ht="15.75" customHeight="1">
      <c r="A24" s="42" t="s">
        <v>20</v>
      </c>
      <c r="B24" s="30" t="s">
        <v>7</v>
      </c>
      <c r="C24" s="30" t="s">
        <v>8</v>
      </c>
      <c r="D24" s="70" t="s">
        <v>55</v>
      </c>
      <c r="E24" s="30"/>
      <c r="F24" s="32">
        <f>F25</f>
        <v>1309.78</v>
      </c>
      <c r="G24" s="32">
        <f t="shared" si="0"/>
        <v>1430.78</v>
      </c>
      <c r="H24" s="32">
        <f t="shared" si="0"/>
        <v>1430.78</v>
      </c>
    </row>
    <row r="25" spans="1:8" s="5" customFormat="1" ht="52.5" customHeight="1">
      <c r="A25" s="81" t="s">
        <v>41</v>
      </c>
      <c r="B25" s="30" t="s">
        <v>7</v>
      </c>
      <c r="C25" s="30" t="s">
        <v>8</v>
      </c>
      <c r="D25" s="70" t="s">
        <v>55</v>
      </c>
      <c r="E25" s="30" t="s">
        <v>42</v>
      </c>
      <c r="F25" s="33">
        <v>1309.78</v>
      </c>
      <c r="G25" s="33">
        <v>1430.78</v>
      </c>
      <c r="H25" s="33">
        <v>1430.78</v>
      </c>
    </row>
    <row r="26" spans="1:8" s="5" customFormat="1" ht="36">
      <c r="A26" s="71" t="s">
        <v>18</v>
      </c>
      <c r="B26" s="35" t="s">
        <v>7</v>
      </c>
      <c r="C26" s="35" t="s">
        <v>10</v>
      </c>
      <c r="D26" s="72"/>
      <c r="E26" s="35"/>
      <c r="F26" s="36">
        <f>F30+F27</f>
        <v>5386.47</v>
      </c>
      <c r="G26" s="36">
        <f>G30+G27</f>
        <v>5276.8799999999992</v>
      </c>
      <c r="H26" s="36">
        <f>H30+H27</f>
        <v>5360.96</v>
      </c>
    </row>
    <row r="27" spans="1:8" s="5" customFormat="1" ht="27.75" customHeight="1">
      <c r="A27" s="39" t="s">
        <v>80</v>
      </c>
      <c r="B27" s="38" t="s">
        <v>7</v>
      </c>
      <c r="C27" s="38" t="s">
        <v>10</v>
      </c>
      <c r="D27" s="70">
        <v>300000000</v>
      </c>
      <c r="E27" s="38"/>
      <c r="F27" s="33">
        <f t="shared" ref="F27:H28" si="1">F28</f>
        <v>50</v>
      </c>
      <c r="G27" s="33">
        <f t="shared" si="1"/>
        <v>0</v>
      </c>
      <c r="H27" s="33">
        <f t="shared" si="1"/>
        <v>0</v>
      </c>
    </row>
    <row r="28" spans="1:8" s="5" customFormat="1" ht="15.75" customHeight="1">
      <c r="A28" s="44" t="s">
        <v>61</v>
      </c>
      <c r="B28" s="38" t="s">
        <v>7</v>
      </c>
      <c r="C28" s="38" t="s">
        <v>10</v>
      </c>
      <c r="D28" s="70">
        <v>300099000</v>
      </c>
      <c r="E28" s="38"/>
      <c r="F28" s="33">
        <f t="shared" si="1"/>
        <v>50</v>
      </c>
      <c r="G28" s="33">
        <f t="shared" si="1"/>
        <v>0</v>
      </c>
      <c r="H28" s="33">
        <f t="shared" si="1"/>
        <v>0</v>
      </c>
    </row>
    <row r="29" spans="1:8" s="5" customFormat="1" ht="24">
      <c r="A29" s="81" t="s">
        <v>56</v>
      </c>
      <c r="B29" s="38" t="s">
        <v>7</v>
      </c>
      <c r="C29" s="38" t="s">
        <v>10</v>
      </c>
      <c r="D29" s="70">
        <v>300099000</v>
      </c>
      <c r="E29" s="38" t="s">
        <v>44</v>
      </c>
      <c r="F29" s="33">
        <v>50</v>
      </c>
      <c r="G29" s="33">
        <v>0</v>
      </c>
      <c r="H29" s="33">
        <v>0</v>
      </c>
    </row>
    <row r="30" spans="1:8" s="5" customFormat="1" ht="18" customHeight="1">
      <c r="A30" s="42" t="s">
        <v>40</v>
      </c>
      <c r="B30" s="30" t="s">
        <v>7</v>
      </c>
      <c r="C30" s="30" t="s">
        <v>10</v>
      </c>
      <c r="D30" s="70">
        <v>9900000000</v>
      </c>
      <c r="E30" s="30"/>
      <c r="F30" s="32">
        <f>F31+F40+F43+F46+F35+F38</f>
        <v>5336.47</v>
      </c>
      <c r="G30" s="32">
        <f t="shared" ref="G30:H30" si="2">G31+G40+G43+G46+G35+G38</f>
        <v>5276.8799999999992</v>
      </c>
      <c r="H30" s="32">
        <f t="shared" si="2"/>
        <v>5360.96</v>
      </c>
    </row>
    <row r="31" spans="1:8" s="5" customFormat="1" ht="24">
      <c r="A31" s="42" t="s">
        <v>43</v>
      </c>
      <c r="B31" s="38" t="s">
        <v>7</v>
      </c>
      <c r="C31" s="38" t="s">
        <v>10</v>
      </c>
      <c r="D31" s="70">
        <v>9900002040</v>
      </c>
      <c r="E31" s="38"/>
      <c r="F31" s="33">
        <f>F32+F33+F34</f>
        <v>4716.17</v>
      </c>
      <c r="G31" s="33">
        <f>G32+G33+G34</f>
        <v>4655.9799999999996</v>
      </c>
      <c r="H31" s="33">
        <f>H32+H33+H34</f>
        <v>4713.21</v>
      </c>
    </row>
    <row r="32" spans="1:8" s="14" customFormat="1" ht="50.25" customHeight="1">
      <c r="A32" s="81" t="s">
        <v>41</v>
      </c>
      <c r="B32" s="30" t="s">
        <v>7</v>
      </c>
      <c r="C32" s="30" t="s">
        <v>10</v>
      </c>
      <c r="D32" s="70">
        <v>9900002040</v>
      </c>
      <c r="E32" s="30" t="s">
        <v>42</v>
      </c>
      <c r="F32" s="33">
        <v>3812.6</v>
      </c>
      <c r="G32" s="33">
        <v>3904.12</v>
      </c>
      <c r="H32" s="33">
        <v>3934.12</v>
      </c>
    </row>
    <row r="33" spans="1:8" s="5" customFormat="1" ht="24">
      <c r="A33" s="81" t="s">
        <v>56</v>
      </c>
      <c r="B33" s="30" t="s">
        <v>7</v>
      </c>
      <c r="C33" s="30" t="s">
        <v>10</v>
      </c>
      <c r="D33" s="70">
        <v>9900002040</v>
      </c>
      <c r="E33" s="30" t="s">
        <v>44</v>
      </c>
      <c r="F33" s="33">
        <v>896.32</v>
      </c>
      <c r="G33" s="33">
        <v>744.61</v>
      </c>
      <c r="H33" s="33">
        <v>771.84</v>
      </c>
    </row>
    <row r="34" spans="1:8" s="5" customFormat="1" ht="22.5" customHeight="1">
      <c r="A34" s="81" t="s">
        <v>45</v>
      </c>
      <c r="B34" s="30" t="s">
        <v>7</v>
      </c>
      <c r="C34" s="30" t="s">
        <v>10</v>
      </c>
      <c r="D34" s="70">
        <v>9900002040</v>
      </c>
      <c r="E34" s="30" t="s">
        <v>46</v>
      </c>
      <c r="F34" s="33">
        <v>7.25</v>
      </c>
      <c r="G34" s="33">
        <v>7.25</v>
      </c>
      <c r="H34" s="33">
        <v>7.25</v>
      </c>
    </row>
    <row r="35" spans="1:8" s="5" customFormat="1" ht="22.5" customHeight="1">
      <c r="A35" s="75" t="s">
        <v>67</v>
      </c>
      <c r="B35" s="30" t="s">
        <v>7</v>
      </c>
      <c r="C35" s="30" t="s">
        <v>10</v>
      </c>
      <c r="D35" s="70">
        <v>9900022003</v>
      </c>
      <c r="E35" s="30"/>
      <c r="F35" s="33">
        <f>F36+F37</f>
        <v>7.3</v>
      </c>
      <c r="G35" s="33">
        <f>G36+G37</f>
        <v>0</v>
      </c>
      <c r="H35" s="33">
        <f>H36+H37</f>
        <v>0</v>
      </c>
    </row>
    <row r="36" spans="1:8" s="5" customFormat="1" ht="22.5" customHeight="1">
      <c r="A36" s="78" t="s">
        <v>41</v>
      </c>
      <c r="B36" s="30" t="s">
        <v>7</v>
      </c>
      <c r="C36" s="30" t="s">
        <v>10</v>
      </c>
      <c r="D36" s="70">
        <v>9900022003</v>
      </c>
      <c r="E36" s="30" t="s">
        <v>42</v>
      </c>
      <c r="F36" s="33">
        <v>7.2</v>
      </c>
      <c r="G36" s="33">
        <v>0</v>
      </c>
      <c r="H36" s="33">
        <v>0</v>
      </c>
    </row>
    <row r="37" spans="1:8" s="5" customFormat="1" ht="22.5" customHeight="1">
      <c r="A37" s="78" t="s">
        <v>56</v>
      </c>
      <c r="B37" s="30" t="s">
        <v>7</v>
      </c>
      <c r="C37" s="30" t="s">
        <v>10</v>
      </c>
      <c r="D37" s="70">
        <v>9900022003</v>
      </c>
      <c r="E37" s="30" t="s">
        <v>44</v>
      </c>
      <c r="F37" s="33">
        <v>0.1</v>
      </c>
      <c r="G37" s="33">
        <v>0</v>
      </c>
      <c r="H37" s="33">
        <v>0</v>
      </c>
    </row>
    <row r="38" spans="1:8" s="5" customFormat="1" ht="50.25" customHeight="1">
      <c r="A38" s="78" t="s">
        <v>88</v>
      </c>
      <c r="B38" s="30" t="s">
        <v>7</v>
      </c>
      <c r="C38" s="30" t="s">
        <v>10</v>
      </c>
      <c r="D38" s="70">
        <v>9900022005</v>
      </c>
      <c r="E38" s="30"/>
      <c r="F38" s="33">
        <f>F39</f>
        <v>0.1</v>
      </c>
      <c r="G38" s="33">
        <f t="shared" ref="G38:H38" si="3">G39</f>
        <v>0</v>
      </c>
      <c r="H38" s="33">
        <f t="shared" si="3"/>
        <v>0</v>
      </c>
    </row>
    <row r="39" spans="1:8" s="5" customFormat="1" ht="22.5" customHeight="1">
      <c r="A39" s="78" t="s">
        <v>56</v>
      </c>
      <c r="B39" s="30" t="s">
        <v>7</v>
      </c>
      <c r="C39" s="30" t="s">
        <v>10</v>
      </c>
      <c r="D39" s="70">
        <v>9900022005</v>
      </c>
      <c r="E39" s="30" t="s">
        <v>44</v>
      </c>
      <c r="F39" s="33">
        <v>0.1</v>
      </c>
      <c r="G39" s="33">
        <v>0</v>
      </c>
      <c r="H39" s="33">
        <v>0</v>
      </c>
    </row>
    <row r="40" spans="1:8" s="5" customFormat="1" ht="24">
      <c r="A40" s="39" t="s">
        <v>29</v>
      </c>
      <c r="B40" s="30" t="s">
        <v>7</v>
      </c>
      <c r="C40" s="30" t="s">
        <v>10</v>
      </c>
      <c r="D40" s="70">
        <v>9900051180</v>
      </c>
      <c r="E40" s="38"/>
      <c r="F40" s="33">
        <f>F41+F42</f>
        <v>554</v>
      </c>
      <c r="G40" s="33">
        <f>G41+G42</f>
        <v>560.91999999999996</v>
      </c>
      <c r="H40" s="33">
        <f>H41+H42</f>
        <v>583.19000000000005</v>
      </c>
    </row>
    <row r="41" spans="1:8" s="5" customFormat="1" ht="48">
      <c r="A41" s="81" t="s">
        <v>41</v>
      </c>
      <c r="B41" s="30" t="s">
        <v>7</v>
      </c>
      <c r="C41" s="30" t="s">
        <v>10</v>
      </c>
      <c r="D41" s="70">
        <v>9900051180</v>
      </c>
      <c r="E41" s="30" t="s">
        <v>42</v>
      </c>
      <c r="F41" s="33">
        <v>469.43</v>
      </c>
      <c r="G41" s="33">
        <v>423.58</v>
      </c>
      <c r="H41" s="33">
        <v>453.58</v>
      </c>
    </row>
    <row r="42" spans="1:8" s="5" customFormat="1" ht="24">
      <c r="A42" s="78" t="s">
        <v>56</v>
      </c>
      <c r="B42" s="30" t="s">
        <v>7</v>
      </c>
      <c r="C42" s="30" t="s">
        <v>10</v>
      </c>
      <c r="D42" s="70">
        <v>9900051180</v>
      </c>
      <c r="E42" s="30" t="s">
        <v>44</v>
      </c>
      <c r="F42" s="33">
        <v>84.57</v>
      </c>
      <c r="G42" s="33">
        <v>137.34</v>
      </c>
      <c r="H42" s="33">
        <v>129.61000000000001</v>
      </c>
    </row>
    <row r="43" spans="1:8" s="5" customFormat="1" ht="24">
      <c r="A43" s="37" t="s">
        <v>50</v>
      </c>
      <c r="B43" s="30" t="s">
        <v>7</v>
      </c>
      <c r="C43" s="30" t="s">
        <v>10</v>
      </c>
      <c r="D43" s="70">
        <v>9900059300</v>
      </c>
      <c r="E43" s="38"/>
      <c r="F43" s="33">
        <f>F44+F45</f>
        <v>33.150000000000006</v>
      </c>
      <c r="G43" s="33">
        <f>G44+G45</f>
        <v>34.230000000000004</v>
      </c>
      <c r="H43" s="33">
        <f>H44+H45</f>
        <v>38.81</v>
      </c>
    </row>
    <row r="44" spans="1:8" s="5" customFormat="1" ht="48">
      <c r="A44" s="81" t="s">
        <v>41</v>
      </c>
      <c r="B44" s="30" t="s">
        <v>7</v>
      </c>
      <c r="C44" s="30" t="s">
        <v>10</v>
      </c>
      <c r="D44" s="70">
        <v>9900059300</v>
      </c>
      <c r="E44" s="30" t="s">
        <v>42</v>
      </c>
      <c r="F44" s="33">
        <v>23.44</v>
      </c>
      <c r="G44" s="33">
        <v>23.44</v>
      </c>
      <c r="H44" s="33">
        <v>26.04</v>
      </c>
    </row>
    <row r="45" spans="1:8" s="5" customFormat="1" ht="24">
      <c r="A45" s="81" t="s">
        <v>56</v>
      </c>
      <c r="B45" s="30" t="s">
        <v>7</v>
      </c>
      <c r="C45" s="30" t="s">
        <v>10</v>
      </c>
      <c r="D45" s="70">
        <v>9900059300</v>
      </c>
      <c r="E45" s="30" t="s">
        <v>44</v>
      </c>
      <c r="F45" s="33">
        <v>9.7100000000000009</v>
      </c>
      <c r="G45" s="33">
        <v>10.79</v>
      </c>
      <c r="H45" s="33">
        <v>12.77</v>
      </c>
    </row>
    <row r="46" spans="1:8" s="5" customFormat="1" ht="63" customHeight="1">
      <c r="A46" s="74" t="s">
        <v>58</v>
      </c>
      <c r="B46" s="30" t="s">
        <v>7</v>
      </c>
      <c r="C46" s="30" t="s">
        <v>10</v>
      </c>
      <c r="D46" s="70">
        <v>9900073150</v>
      </c>
      <c r="E46" s="30"/>
      <c r="F46" s="40">
        <f>F47+F48</f>
        <v>25.75</v>
      </c>
      <c r="G46" s="40">
        <f>G47+G48</f>
        <v>25.75</v>
      </c>
      <c r="H46" s="40">
        <f>H47+H48</f>
        <v>25.75</v>
      </c>
    </row>
    <row r="47" spans="1:8" s="5" customFormat="1" ht="48">
      <c r="A47" s="78" t="s">
        <v>41</v>
      </c>
      <c r="B47" s="30" t="s">
        <v>7</v>
      </c>
      <c r="C47" s="30" t="s">
        <v>10</v>
      </c>
      <c r="D47" s="70">
        <v>9900073150</v>
      </c>
      <c r="E47" s="30" t="s">
        <v>42</v>
      </c>
      <c r="F47" s="40">
        <v>19.75</v>
      </c>
      <c r="G47" s="40">
        <v>19.75</v>
      </c>
      <c r="H47" s="40">
        <v>19.75</v>
      </c>
    </row>
    <row r="48" spans="1:8" s="5" customFormat="1" ht="24">
      <c r="A48" s="78" t="s">
        <v>56</v>
      </c>
      <c r="B48" s="30" t="s">
        <v>7</v>
      </c>
      <c r="C48" s="30" t="s">
        <v>10</v>
      </c>
      <c r="D48" s="70">
        <v>9900073150</v>
      </c>
      <c r="E48" s="30" t="s">
        <v>44</v>
      </c>
      <c r="F48" s="40">
        <v>6</v>
      </c>
      <c r="G48" s="40">
        <v>6</v>
      </c>
      <c r="H48" s="40">
        <v>6</v>
      </c>
    </row>
    <row r="49" spans="1:8" s="14" customFormat="1" ht="15" customHeight="1">
      <c r="A49" s="71" t="s">
        <v>27</v>
      </c>
      <c r="B49" s="35" t="s">
        <v>7</v>
      </c>
      <c r="C49" s="35" t="s">
        <v>28</v>
      </c>
      <c r="D49" s="28"/>
      <c r="E49" s="35"/>
      <c r="F49" s="36">
        <f>F50</f>
        <v>349.48</v>
      </c>
      <c r="G49" s="36">
        <f>G50</f>
        <v>293</v>
      </c>
      <c r="H49" s="36">
        <f>H50</f>
        <v>103</v>
      </c>
    </row>
    <row r="50" spans="1:8" s="22" customFormat="1" ht="15" customHeight="1">
      <c r="A50" s="42" t="s">
        <v>40</v>
      </c>
      <c r="B50" s="30" t="s">
        <v>7</v>
      </c>
      <c r="C50" s="30" t="s">
        <v>28</v>
      </c>
      <c r="D50" s="70">
        <v>9900000000</v>
      </c>
      <c r="E50" s="30"/>
      <c r="F50" s="32">
        <f>F51+F56+F58+F54</f>
        <v>349.48</v>
      </c>
      <c r="G50" s="32">
        <f>G51+G56+G58+G54</f>
        <v>293</v>
      </c>
      <c r="H50" s="32">
        <f>H51+H56+H58+H54</f>
        <v>103</v>
      </c>
    </row>
    <row r="51" spans="1:8" s="22" customFormat="1" ht="15" customHeight="1">
      <c r="A51" s="42" t="s">
        <v>36</v>
      </c>
      <c r="B51" s="38" t="s">
        <v>7</v>
      </c>
      <c r="C51" s="38" t="s">
        <v>28</v>
      </c>
      <c r="D51" s="70">
        <v>9900009230</v>
      </c>
      <c r="E51" s="30"/>
      <c r="F51" s="33">
        <f>F53+F52</f>
        <v>18</v>
      </c>
      <c r="G51" s="33">
        <f>G53+G52</f>
        <v>18</v>
      </c>
      <c r="H51" s="33">
        <f>H53+H52</f>
        <v>18</v>
      </c>
    </row>
    <row r="52" spans="1:8" s="22" customFormat="1" ht="25.5" customHeight="1">
      <c r="A52" s="78" t="s">
        <v>56</v>
      </c>
      <c r="B52" s="38" t="s">
        <v>7</v>
      </c>
      <c r="C52" s="38" t="s">
        <v>28</v>
      </c>
      <c r="D52" s="70">
        <v>9900009230</v>
      </c>
      <c r="E52" s="30" t="s">
        <v>44</v>
      </c>
      <c r="F52" s="33">
        <v>10</v>
      </c>
      <c r="G52" s="33">
        <v>10</v>
      </c>
      <c r="H52" s="33">
        <v>10</v>
      </c>
    </row>
    <row r="53" spans="1:8" s="22" customFormat="1" ht="15.75" customHeight="1">
      <c r="A53" s="81" t="s">
        <v>45</v>
      </c>
      <c r="B53" s="38" t="s">
        <v>7</v>
      </c>
      <c r="C53" s="38" t="s">
        <v>28</v>
      </c>
      <c r="D53" s="70">
        <v>9900009230</v>
      </c>
      <c r="E53" s="30" t="s">
        <v>46</v>
      </c>
      <c r="F53" s="33">
        <v>8</v>
      </c>
      <c r="G53" s="33">
        <v>8</v>
      </c>
      <c r="H53" s="33">
        <v>8</v>
      </c>
    </row>
    <row r="54" spans="1:8" s="22" customFormat="1" ht="14.25" customHeight="1">
      <c r="A54" s="42" t="s">
        <v>65</v>
      </c>
      <c r="B54" s="38" t="s">
        <v>7</v>
      </c>
      <c r="C54" s="38" t="s">
        <v>28</v>
      </c>
      <c r="D54" s="70">
        <v>9900009240</v>
      </c>
      <c r="E54" s="30"/>
      <c r="F54" s="33">
        <f>F55</f>
        <v>302.68</v>
      </c>
      <c r="G54" s="33">
        <f>G55</f>
        <v>275</v>
      </c>
      <c r="H54" s="33">
        <f>H55</f>
        <v>85</v>
      </c>
    </row>
    <row r="55" spans="1:8" s="22" customFormat="1" ht="24">
      <c r="A55" s="78" t="s">
        <v>56</v>
      </c>
      <c r="B55" s="38" t="s">
        <v>7</v>
      </c>
      <c r="C55" s="38" t="s">
        <v>28</v>
      </c>
      <c r="D55" s="70">
        <v>9900009240</v>
      </c>
      <c r="E55" s="30" t="s">
        <v>44</v>
      </c>
      <c r="F55" s="33">
        <v>302.68</v>
      </c>
      <c r="G55" s="33">
        <v>275</v>
      </c>
      <c r="H55" s="33">
        <v>85</v>
      </c>
    </row>
    <row r="56" spans="1:8" s="22" customFormat="1" ht="48">
      <c r="A56" s="43" t="s">
        <v>53</v>
      </c>
      <c r="B56" s="38" t="s">
        <v>7</v>
      </c>
      <c r="C56" s="38" t="s">
        <v>28</v>
      </c>
      <c r="D56" s="70">
        <v>9900024030</v>
      </c>
      <c r="E56" s="38"/>
      <c r="F56" s="33">
        <f>F57</f>
        <v>11.3</v>
      </c>
      <c r="G56" s="33">
        <f>G57</f>
        <v>0</v>
      </c>
      <c r="H56" s="33">
        <f>H57</f>
        <v>0</v>
      </c>
    </row>
    <row r="57" spans="1:8" s="22" customFormat="1" ht="12.75" customHeight="1">
      <c r="A57" s="80" t="s">
        <v>24</v>
      </c>
      <c r="B57" s="38" t="s">
        <v>7</v>
      </c>
      <c r="C57" s="38" t="s">
        <v>28</v>
      </c>
      <c r="D57" s="70">
        <v>9900024030</v>
      </c>
      <c r="E57" s="38" t="s">
        <v>47</v>
      </c>
      <c r="F57" s="33">
        <v>11.3</v>
      </c>
      <c r="G57" s="33">
        <v>0</v>
      </c>
      <c r="H57" s="33">
        <v>0</v>
      </c>
    </row>
    <row r="58" spans="1:8" s="22" customFormat="1" ht="72">
      <c r="A58" s="82" t="s">
        <v>66</v>
      </c>
      <c r="B58" s="38" t="s">
        <v>7</v>
      </c>
      <c r="C58" s="38" t="s">
        <v>28</v>
      </c>
      <c r="D58" s="70">
        <v>9900024040</v>
      </c>
      <c r="E58" s="38"/>
      <c r="F58" s="33">
        <f>F59</f>
        <v>17.5</v>
      </c>
      <c r="G58" s="33">
        <f>G59</f>
        <v>0</v>
      </c>
      <c r="H58" s="33">
        <f>H59</f>
        <v>0</v>
      </c>
    </row>
    <row r="59" spans="1:8" s="22" customFormat="1" ht="14.25" customHeight="1">
      <c r="A59" s="80" t="s">
        <v>24</v>
      </c>
      <c r="B59" s="38" t="s">
        <v>7</v>
      </c>
      <c r="C59" s="38" t="s">
        <v>28</v>
      </c>
      <c r="D59" s="70">
        <v>9900024040</v>
      </c>
      <c r="E59" s="38" t="s">
        <v>47</v>
      </c>
      <c r="F59" s="33">
        <v>17.5</v>
      </c>
      <c r="G59" s="33">
        <v>0</v>
      </c>
      <c r="H59" s="33">
        <v>0</v>
      </c>
    </row>
    <row r="60" spans="1:8" s="5" customFormat="1" ht="14.25" customHeight="1">
      <c r="A60" s="34" t="s">
        <v>5</v>
      </c>
      <c r="B60" s="35" t="s">
        <v>9</v>
      </c>
      <c r="C60" s="35" t="s">
        <v>25</v>
      </c>
      <c r="D60" s="31"/>
      <c r="E60" s="38"/>
      <c r="F60" s="36">
        <f>F61</f>
        <v>4757.8099999999995</v>
      </c>
      <c r="G60" s="36">
        <f>G61</f>
        <v>2692.9399999999996</v>
      </c>
      <c r="H60" s="36">
        <f>H61</f>
        <v>2939.86</v>
      </c>
    </row>
    <row r="61" spans="1:8" s="5" customFormat="1" ht="14.25" customHeight="1">
      <c r="A61" s="34" t="s">
        <v>19</v>
      </c>
      <c r="B61" s="35" t="s">
        <v>9</v>
      </c>
      <c r="C61" s="35" t="s">
        <v>15</v>
      </c>
      <c r="D61" s="28"/>
      <c r="E61" s="35"/>
      <c r="F61" s="36">
        <f>F62+F66</f>
        <v>4757.8099999999995</v>
      </c>
      <c r="G61" s="36">
        <f>G62+G66</f>
        <v>2692.9399999999996</v>
      </c>
      <c r="H61" s="36">
        <f>H62+H66</f>
        <v>2939.86</v>
      </c>
    </row>
    <row r="62" spans="1:8" s="5" customFormat="1" ht="38.25" customHeight="1">
      <c r="A62" s="44" t="s">
        <v>72</v>
      </c>
      <c r="B62" s="38" t="s">
        <v>9</v>
      </c>
      <c r="C62" s="38" t="s">
        <v>15</v>
      </c>
      <c r="D62" s="70">
        <v>200000000</v>
      </c>
      <c r="E62" s="38"/>
      <c r="F62" s="33">
        <f>F63</f>
        <v>2151.46</v>
      </c>
      <c r="G62" s="33">
        <f t="shared" ref="G62:H64" si="4">G63</f>
        <v>2132.62</v>
      </c>
      <c r="H62" s="33">
        <f t="shared" si="4"/>
        <v>2442.5700000000002</v>
      </c>
    </row>
    <row r="63" spans="1:8" s="5" customFormat="1" ht="26.25" customHeight="1">
      <c r="A63" s="76" t="s">
        <v>62</v>
      </c>
      <c r="B63" s="38" t="s">
        <v>9</v>
      </c>
      <c r="C63" s="38" t="s">
        <v>15</v>
      </c>
      <c r="D63" s="77" t="s">
        <v>63</v>
      </c>
      <c r="E63" s="38"/>
      <c r="F63" s="33">
        <f>F64</f>
        <v>2151.46</v>
      </c>
      <c r="G63" s="33">
        <f t="shared" si="4"/>
        <v>2132.62</v>
      </c>
      <c r="H63" s="33">
        <f t="shared" si="4"/>
        <v>2442.5700000000002</v>
      </c>
    </row>
    <row r="64" spans="1:8" s="5" customFormat="1" ht="27.75" customHeight="1">
      <c r="A64" s="76" t="s">
        <v>59</v>
      </c>
      <c r="B64" s="38" t="s">
        <v>9</v>
      </c>
      <c r="C64" s="38" t="s">
        <v>15</v>
      </c>
      <c r="D64" s="77" t="s">
        <v>64</v>
      </c>
      <c r="E64" s="38"/>
      <c r="F64" s="33">
        <f>F65</f>
        <v>2151.46</v>
      </c>
      <c r="G64" s="33">
        <f t="shared" si="4"/>
        <v>2132.62</v>
      </c>
      <c r="H64" s="33">
        <f t="shared" si="4"/>
        <v>2442.5700000000002</v>
      </c>
    </row>
    <row r="65" spans="1:8" s="5" customFormat="1" ht="27.75" customHeight="1">
      <c r="A65" s="79" t="s">
        <v>56</v>
      </c>
      <c r="B65" s="38" t="s">
        <v>9</v>
      </c>
      <c r="C65" s="38" t="s">
        <v>15</v>
      </c>
      <c r="D65" s="77" t="s">
        <v>64</v>
      </c>
      <c r="E65" s="38" t="s">
        <v>44</v>
      </c>
      <c r="F65" s="33">
        <v>2151.46</v>
      </c>
      <c r="G65" s="33">
        <v>2132.62</v>
      </c>
      <c r="H65" s="33">
        <v>2442.5700000000002</v>
      </c>
    </row>
    <row r="66" spans="1:8" s="5" customFormat="1" ht="35.25" customHeight="1">
      <c r="A66" s="29" t="s">
        <v>79</v>
      </c>
      <c r="B66" s="38" t="s">
        <v>9</v>
      </c>
      <c r="C66" s="38" t="s">
        <v>15</v>
      </c>
      <c r="D66" s="70" t="s">
        <v>68</v>
      </c>
      <c r="E66" s="38"/>
      <c r="F66" s="33">
        <f>F69+F73+F67+F71</f>
        <v>2606.35</v>
      </c>
      <c r="G66" s="33">
        <f>G69+G73+G67</f>
        <v>560.31999999999994</v>
      </c>
      <c r="H66" s="33">
        <f>H69+H73+H67</f>
        <v>497.29</v>
      </c>
    </row>
    <row r="67" spans="1:8" s="5" customFormat="1" ht="25.5">
      <c r="A67" s="76" t="s">
        <v>77</v>
      </c>
      <c r="B67" s="87" t="s">
        <v>9</v>
      </c>
      <c r="C67" s="87" t="s">
        <v>15</v>
      </c>
      <c r="D67" s="70" t="s">
        <v>78</v>
      </c>
      <c r="E67" s="87"/>
      <c r="F67" s="88">
        <f>F68</f>
        <v>858.6</v>
      </c>
      <c r="G67" s="88">
        <f>G68</f>
        <v>0</v>
      </c>
      <c r="H67" s="88">
        <f>H68</f>
        <v>0</v>
      </c>
    </row>
    <row r="68" spans="1:8" s="5" customFormat="1" ht="24">
      <c r="A68" s="81" t="s">
        <v>56</v>
      </c>
      <c r="B68" s="87" t="s">
        <v>9</v>
      </c>
      <c r="C68" s="87" t="s">
        <v>15</v>
      </c>
      <c r="D68" s="70" t="s">
        <v>78</v>
      </c>
      <c r="E68" s="87" t="s">
        <v>44</v>
      </c>
      <c r="F68" s="88">
        <v>858.6</v>
      </c>
      <c r="G68" s="88">
        <v>0</v>
      </c>
      <c r="H68" s="88">
        <v>0</v>
      </c>
    </row>
    <row r="69" spans="1:8" s="5" customFormat="1" ht="22.5" customHeight="1">
      <c r="A69" s="75" t="s">
        <v>67</v>
      </c>
      <c r="B69" s="38" t="s">
        <v>9</v>
      </c>
      <c r="C69" s="38" t="s">
        <v>15</v>
      </c>
      <c r="D69" s="70" t="s">
        <v>70</v>
      </c>
      <c r="E69" s="38"/>
      <c r="F69" s="33">
        <f>F70</f>
        <v>14.8</v>
      </c>
      <c r="G69" s="33">
        <f>G70</f>
        <v>0</v>
      </c>
      <c r="H69" s="33">
        <f>H70</f>
        <v>0</v>
      </c>
    </row>
    <row r="70" spans="1:8" s="5" customFormat="1" ht="24.75" customHeight="1">
      <c r="A70" s="78" t="s">
        <v>56</v>
      </c>
      <c r="B70" s="38" t="s">
        <v>9</v>
      </c>
      <c r="C70" s="38" t="s">
        <v>15</v>
      </c>
      <c r="D70" s="70" t="s">
        <v>70</v>
      </c>
      <c r="E70" s="38" t="s">
        <v>44</v>
      </c>
      <c r="F70" s="33">
        <v>14.8</v>
      </c>
      <c r="G70" s="33">
        <v>0</v>
      </c>
      <c r="H70" s="33">
        <v>0</v>
      </c>
    </row>
    <row r="71" spans="1:8" s="5" customFormat="1" ht="50.25" customHeight="1">
      <c r="A71" s="89" t="s">
        <v>87</v>
      </c>
      <c r="B71" s="38" t="s">
        <v>9</v>
      </c>
      <c r="C71" s="38" t="s">
        <v>15</v>
      </c>
      <c r="D71" s="70" t="s">
        <v>86</v>
      </c>
      <c r="E71" s="38"/>
      <c r="F71" s="33">
        <f>F72</f>
        <v>300</v>
      </c>
      <c r="G71" s="33">
        <f t="shared" ref="G71:H71" si="5">G72</f>
        <v>0</v>
      </c>
      <c r="H71" s="33">
        <f t="shared" si="5"/>
        <v>0</v>
      </c>
    </row>
    <row r="72" spans="1:8" s="5" customFormat="1" ht="24.75" customHeight="1">
      <c r="A72" s="78" t="s">
        <v>56</v>
      </c>
      <c r="B72" s="38" t="s">
        <v>9</v>
      </c>
      <c r="C72" s="38" t="s">
        <v>15</v>
      </c>
      <c r="D72" s="70" t="s">
        <v>86</v>
      </c>
      <c r="E72" s="38" t="s">
        <v>44</v>
      </c>
      <c r="F72" s="33">
        <v>300</v>
      </c>
      <c r="G72" s="33">
        <v>0</v>
      </c>
      <c r="H72" s="33">
        <v>0</v>
      </c>
    </row>
    <row r="73" spans="1:8" s="5" customFormat="1" ht="17.25" customHeight="1">
      <c r="A73" s="83" t="s">
        <v>61</v>
      </c>
      <c r="B73" s="38" t="s">
        <v>9</v>
      </c>
      <c r="C73" s="38" t="s">
        <v>15</v>
      </c>
      <c r="D73" s="70" t="s">
        <v>69</v>
      </c>
      <c r="E73" s="38"/>
      <c r="F73" s="33">
        <f>F74+F75</f>
        <v>1432.95</v>
      </c>
      <c r="G73" s="33">
        <f>G74+G75</f>
        <v>560.31999999999994</v>
      </c>
      <c r="H73" s="33">
        <f>H74+H75</f>
        <v>497.29</v>
      </c>
    </row>
    <row r="74" spans="1:8" s="5" customFormat="1" ht="47.25" customHeight="1">
      <c r="A74" s="78" t="s">
        <v>41</v>
      </c>
      <c r="B74" s="38" t="s">
        <v>9</v>
      </c>
      <c r="C74" s="38" t="s">
        <v>15</v>
      </c>
      <c r="D74" s="70" t="s">
        <v>69</v>
      </c>
      <c r="E74" s="38" t="s">
        <v>42</v>
      </c>
      <c r="F74" s="33">
        <v>124.93</v>
      </c>
      <c r="G74" s="33">
        <v>39.06</v>
      </c>
      <c r="H74" s="33">
        <v>39.06</v>
      </c>
    </row>
    <row r="75" spans="1:8" s="5" customFormat="1" ht="24">
      <c r="A75" s="78" t="s">
        <v>54</v>
      </c>
      <c r="B75" s="38" t="s">
        <v>9</v>
      </c>
      <c r="C75" s="38" t="s">
        <v>15</v>
      </c>
      <c r="D75" s="70" t="s">
        <v>69</v>
      </c>
      <c r="E75" s="38" t="s">
        <v>44</v>
      </c>
      <c r="F75" s="33">
        <v>1308.02</v>
      </c>
      <c r="G75" s="33">
        <v>521.26</v>
      </c>
      <c r="H75" s="33">
        <v>458.23</v>
      </c>
    </row>
    <row r="76" spans="1:8" s="5" customFormat="1" ht="15" customHeight="1">
      <c r="A76" s="50" t="s">
        <v>34</v>
      </c>
      <c r="B76" s="48" t="s">
        <v>31</v>
      </c>
      <c r="C76" s="48" t="s">
        <v>25</v>
      </c>
      <c r="D76" s="31"/>
      <c r="E76" s="46"/>
      <c r="F76" s="49">
        <f>F77</f>
        <v>5</v>
      </c>
      <c r="G76" s="49">
        <f t="shared" ref="G76:H79" si="6">G77</f>
        <v>5</v>
      </c>
      <c r="H76" s="49">
        <f t="shared" si="6"/>
        <v>5</v>
      </c>
    </row>
    <row r="77" spans="1:8" s="5" customFormat="1" ht="17.25" customHeight="1">
      <c r="A77" s="50" t="s">
        <v>32</v>
      </c>
      <c r="B77" s="48" t="s">
        <v>31</v>
      </c>
      <c r="C77" s="48" t="s">
        <v>7</v>
      </c>
      <c r="D77" s="31"/>
      <c r="E77" s="46"/>
      <c r="F77" s="49">
        <f>F78</f>
        <v>5</v>
      </c>
      <c r="G77" s="49">
        <f t="shared" si="6"/>
        <v>5</v>
      </c>
      <c r="H77" s="49">
        <f t="shared" si="6"/>
        <v>5</v>
      </c>
    </row>
    <row r="78" spans="1:8" ht="16.5" customHeight="1">
      <c r="A78" s="29" t="s">
        <v>40</v>
      </c>
      <c r="B78" s="46" t="s">
        <v>31</v>
      </c>
      <c r="C78" s="46" t="s">
        <v>7</v>
      </c>
      <c r="D78" s="70">
        <v>9900000000</v>
      </c>
      <c r="E78" s="46"/>
      <c r="F78" s="47">
        <f>F79</f>
        <v>5</v>
      </c>
      <c r="G78" s="47">
        <f t="shared" si="6"/>
        <v>5</v>
      </c>
      <c r="H78" s="47">
        <f t="shared" si="6"/>
        <v>5</v>
      </c>
    </row>
    <row r="79" spans="1:8" ht="16.5" customHeight="1">
      <c r="A79" s="45" t="s">
        <v>51</v>
      </c>
      <c r="B79" s="46" t="s">
        <v>31</v>
      </c>
      <c r="C79" s="46" t="s">
        <v>7</v>
      </c>
      <c r="D79" s="70">
        <v>9900099010</v>
      </c>
      <c r="E79" s="46"/>
      <c r="F79" s="47">
        <f>F80</f>
        <v>5</v>
      </c>
      <c r="G79" s="47">
        <f t="shared" si="6"/>
        <v>5</v>
      </c>
      <c r="H79" s="47">
        <f t="shared" si="6"/>
        <v>5</v>
      </c>
    </row>
    <row r="80" spans="1:8" ht="24">
      <c r="A80" s="78" t="s">
        <v>54</v>
      </c>
      <c r="B80" s="46" t="s">
        <v>31</v>
      </c>
      <c r="C80" s="46" t="s">
        <v>7</v>
      </c>
      <c r="D80" s="70">
        <v>9900099010</v>
      </c>
      <c r="E80" s="46" t="s">
        <v>44</v>
      </c>
      <c r="F80" s="47">
        <v>5</v>
      </c>
      <c r="G80" s="47">
        <v>5</v>
      </c>
      <c r="H80" s="47">
        <v>5</v>
      </c>
    </row>
    <row r="81" spans="1:8" ht="15" customHeight="1">
      <c r="A81" s="51" t="s">
        <v>6</v>
      </c>
      <c r="B81" s="48" t="s">
        <v>14</v>
      </c>
      <c r="C81" s="48" t="s">
        <v>25</v>
      </c>
      <c r="D81" s="52"/>
      <c r="E81" s="53"/>
      <c r="F81" s="54">
        <f>F82</f>
        <v>656.4</v>
      </c>
      <c r="G81" s="54">
        <f t="shared" ref="G81:H84" si="7">G82</f>
        <v>656.4</v>
      </c>
      <c r="H81" s="54">
        <f t="shared" si="7"/>
        <v>656.4</v>
      </c>
    </row>
    <row r="82" spans="1:8" ht="15.75" customHeight="1">
      <c r="A82" s="51" t="s">
        <v>16</v>
      </c>
      <c r="B82" s="55">
        <v>10</v>
      </c>
      <c r="C82" s="55" t="s">
        <v>7</v>
      </c>
      <c r="D82" s="56"/>
      <c r="E82" s="55"/>
      <c r="F82" s="54">
        <f>F83</f>
        <v>656.4</v>
      </c>
      <c r="G82" s="54">
        <f t="shared" si="7"/>
        <v>656.4</v>
      </c>
      <c r="H82" s="54">
        <f t="shared" si="7"/>
        <v>656.4</v>
      </c>
    </row>
    <row r="83" spans="1:8" s="18" customFormat="1" ht="17.25" customHeight="1">
      <c r="A83" s="29" t="s">
        <v>40</v>
      </c>
      <c r="B83" s="57">
        <v>10</v>
      </c>
      <c r="C83" s="57" t="s">
        <v>7</v>
      </c>
      <c r="D83" s="70">
        <v>9900000000</v>
      </c>
      <c r="E83" s="57"/>
      <c r="F83" s="58">
        <f>F84</f>
        <v>656.4</v>
      </c>
      <c r="G83" s="58">
        <f t="shared" si="7"/>
        <v>656.4</v>
      </c>
      <c r="H83" s="58">
        <f t="shared" si="7"/>
        <v>656.4</v>
      </c>
    </row>
    <row r="84" spans="1:8" s="18" customFormat="1" ht="36">
      <c r="A84" s="59" t="s">
        <v>49</v>
      </c>
      <c r="B84" s="57" t="s">
        <v>14</v>
      </c>
      <c r="C84" s="57" t="s">
        <v>7</v>
      </c>
      <c r="D84" s="73">
        <v>9900010490</v>
      </c>
      <c r="E84" s="57"/>
      <c r="F84" s="58">
        <f>F85</f>
        <v>656.4</v>
      </c>
      <c r="G84" s="58">
        <f t="shared" si="7"/>
        <v>656.4</v>
      </c>
      <c r="H84" s="58">
        <f t="shared" si="7"/>
        <v>656.4</v>
      </c>
    </row>
    <row r="85" spans="1:8" ht="15.75" customHeight="1">
      <c r="A85" s="78" t="s">
        <v>48</v>
      </c>
      <c r="B85" s="57" t="s">
        <v>14</v>
      </c>
      <c r="C85" s="57" t="s">
        <v>7</v>
      </c>
      <c r="D85" s="73">
        <v>9900010490</v>
      </c>
      <c r="E85" s="57">
        <v>300</v>
      </c>
      <c r="F85" s="58">
        <v>656.4</v>
      </c>
      <c r="G85" s="58">
        <v>656.4</v>
      </c>
      <c r="H85" s="58">
        <v>656.4</v>
      </c>
    </row>
    <row r="86" spans="1:8" ht="15.75" customHeight="1">
      <c r="A86" s="60" t="s">
        <v>33</v>
      </c>
      <c r="B86" s="35" t="s">
        <v>30</v>
      </c>
      <c r="C86" s="35" t="s">
        <v>25</v>
      </c>
      <c r="D86" s="61"/>
      <c r="E86" s="35"/>
      <c r="F86" s="62">
        <f>F87</f>
        <v>5</v>
      </c>
      <c r="G86" s="62">
        <f t="shared" ref="G86:H89" si="8">G87</f>
        <v>5</v>
      </c>
      <c r="H86" s="62">
        <f t="shared" si="8"/>
        <v>5</v>
      </c>
    </row>
    <row r="87" spans="1:8" ht="15.75" customHeight="1">
      <c r="A87" s="60" t="s">
        <v>37</v>
      </c>
      <c r="B87" s="35" t="s">
        <v>30</v>
      </c>
      <c r="C87" s="35" t="s">
        <v>8</v>
      </c>
      <c r="D87" s="61"/>
      <c r="E87" s="35"/>
      <c r="F87" s="62">
        <f>F88</f>
        <v>5</v>
      </c>
      <c r="G87" s="62">
        <f t="shared" si="8"/>
        <v>5</v>
      </c>
      <c r="H87" s="62">
        <f t="shared" si="8"/>
        <v>5</v>
      </c>
    </row>
    <row r="88" spans="1:8" s="5" customFormat="1" ht="15.75" customHeight="1">
      <c r="A88" s="29" t="s">
        <v>40</v>
      </c>
      <c r="B88" s="38" t="s">
        <v>30</v>
      </c>
      <c r="C88" s="38" t="s">
        <v>8</v>
      </c>
      <c r="D88" s="70">
        <v>9900000000</v>
      </c>
      <c r="E88" s="38"/>
      <c r="F88" s="63">
        <f>F89</f>
        <v>5</v>
      </c>
      <c r="G88" s="63">
        <f t="shared" si="8"/>
        <v>5</v>
      </c>
      <c r="H88" s="63">
        <f t="shared" si="8"/>
        <v>5</v>
      </c>
    </row>
    <row r="89" spans="1:8" s="14" customFormat="1" ht="26.25" customHeight="1">
      <c r="A89" s="44" t="s">
        <v>52</v>
      </c>
      <c r="B89" s="38" t="s">
        <v>30</v>
      </c>
      <c r="C89" s="38" t="s">
        <v>8</v>
      </c>
      <c r="D89" s="70">
        <v>9900099020</v>
      </c>
      <c r="E89" s="38"/>
      <c r="F89" s="63">
        <f>F90</f>
        <v>5</v>
      </c>
      <c r="G89" s="63">
        <f t="shared" si="8"/>
        <v>5</v>
      </c>
      <c r="H89" s="63">
        <f t="shared" si="8"/>
        <v>5</v>
      </c>
    </row>
    <row r="90" spans="1:8" s="5" customFormat="1" ht="24">
      <c r="A90" s="78" t="s">
        <v>54</v>
      </c>
      <c r="B90" s="38" t="s">
        <v>30</v>
      </c>
      <c r="C90" s="38" t="s">
        <v>8</v>
      </c>
      <c r="D90" s="70">
        <v>9900099020</v>
      </c>
      <c r="E90" s="38" t="s">
        <v>44</v>
      </c>
      <c r="F90" s="63">
        <v>5</v>
      </c>
      <c r="G90" s="63">
        <v>5</v>
      </c>
      <c r="H90" s="63">
        <v>5</v>
      </c>
    </row>
    <row r="91" spans="1:8">
      <c r="A91" s="64" t="s">
        <v>38</v>
      </c>
      <c r="B91" s="65">
        <v>99</v>
      </c>
      <c r="C91" s="66" t="s">
        <v>25</v>
      </c>
      <c r="D91" s="65"/>
      <c r="E91" s="65"/>
      <c r="F91" s="67">
        <f t="shared" ref="F91:H93" si="9">F92</f>
        <v>0</v>
      </c>
      <c r="G91" s="67">
        <f t="shared" si="9"/>
        <v>180</v>
      </c>
      <c r="H91" s="67">
        <f t="shared" si="9"/>
        <v>371</v>
      </c>
    </row>
    <row r="92" spans="1:8">
      <c r="A92" s="64" t="s">
        <v>38</v>
      </c>
      <c r="B92" s="65">
        <v>99</v>
      </c>
      <c r="C92" s="65">
        <v>99</v>
      </c>
      <c r="D92" s="65"/>
      <c r="E92" s="65"/>
      <c r="F92" s="67">
        <f t="shared" si="9"/>
        <v>0</v>
      </c>
      <c r="G92" s="67">
        <f t="shared" si="9"/>
        <v>180</v>
      </c>
      <c r="H92" s="67">
        <f t="shared" si="9"/>
        <v>371</v>
      </c>
    </row>
    <row r="93" spans="1:8">
      <c r="A93" s="85" t="s">
        <v>38</v>
      </c>
      <c r="B93" s="68">
        <v>99</v>
      </c>
      <c r="C93" s="68">
        <v>99</v>
      </c>
      <c r="D93" s="70">
        <v>9900099990</v>
      </c>
      <c r="E93" s="68"/>
      <c r="F93" s="69">
        <f>F94</f>
        <v>0</v>
      </c>
      <c r="G93" s="69">
        <f t="shared" si="9"/>
        <v>180</v>
      </c>
      <c r="H93" s="69">
        <f t="shared" si="9"/>
        <v>371</v>
      </c>
    </row>
    <row r="94" spans="1:8">
      <c r="A94" s="81" t="s">
        <v>45</v>
      </c>
      <c r="B94" s="68">
        <v>99</v>
      </c>
      <c r="C94" s="68">
        <v>99</v>
      </c>
      <c r="D94" s="70">
        <v>9900099990</v>
      </c>
      <c r="E94" s="16">
        <v>800</v>
      </c>
      <c r="F94" s="86">
        <v>0</v>
      </c>
      <c r="G94" s="86">
        <v>180</v>
      </c>
      <c r="H94" s="86">
        <v>371</v>
      </c>
    </row>
  </sheetData>
  <autoFilter ref="A17:H93">
    <filterColumn colId="5" showButton="0"/>
    <filterColumn colId="6" showButton="0"/>
  </autoFilter>
  <mergeCells count="205">
    <mergeCell ref="HB6:HH6"/>
    <mergeCell ref="HJ6:HP6"/>
    <mergeCell ref="HR6:HX6"/>
    <mergeCell ref="HZ6:IF6"/>
    <mergeCell ref="IH6:IN6"/>
    <mergeCell ref="IP6:IV6"/>
    <mergeCell ref="FF6:FL6"/>
    <mergeCell ref="FN6:FT6"/>
    <mergeCell ref="FV6:GB6"/>
    <mergeCell ref="GD6:GJ6"/>
    <mergeCell ref="GL6:GR6"/>
    <mergeCell ref="GT6:GZ6"/>
    <mergeCell ref="DJ6:DP6"/>
    <mergeCell ref="DR6:DX6"/>
    <mergeCell ref="DZ6:EF6"/>
    <mergeCell ref="EH6:EN6"/>
    <mergeCell ref="EP6:EV6"/>
    <mergeCell ref="EX6:FD6"/>
    <mergeCell ref="BN6:BT6"/>
    <mergeCell ref="BV6:CB6"/>
    <mergeCell ref="CD6:CJ6"/>
    <mergeCell ref="CL6:CR6"/>
    <mergeCell ref="CT6:CZ6"/>
    <mergeCell ref="DB6:DH6"/>
    <mergeCell ref="IG5:IN5"/>
    <mergeCell ref="IO5:IV5"/>
    <mergeCell ref="B6:H6"/>
    <mergeCell ref="J6:P6"/>
    <mergeCell ref="R6:X6"/>
    <mergeCell ref="Z6:AF6"/>
    <mergeCell ref="AH6:AN6"/>
    <mergeCell ref="AP6:AV6"/>
    <mergeCell ref="AX6:BD6"/>
    <mergeCell ref="BF6:BL6"/>
    <mergeCell ref="GK5:GR5"/>
    <mergeCell ref="GS5:GZ5"/>
    <mergeCell ref="HA5:HH5"/>
    <mergeCell ref="HI5:HP5"/>
    <mergeCell ref="HQ5:HX5"/>
    <mergeCell ref="HY5:IF5"/>
    <mergeCell ref="EO5:EV5"/>
    <mergeCell ref="EW5:FD5"/>
    <mergeCell ref="FE5:FL5"/>
    <mergeCell ref="FM5:FT5"/>
    <mergeCell ref="FU5:GB5"/>
    <mergeCell ref="GC5:GJ5"/>
    <mergeCell ref="CS5:CZ5"/>
    <mergeCell ref="DA5:DH5"/>
    <mergeCell ref="DI5:DP5"/>
    <mergeCell ref="DQ5:DX5"/>
    <mergeCell ref="DY5:EF5"/>
    <mergeCell ref="EG5:EN5"/>
    <mergeCell ref="AW5:BD5"/>
    <mergeCell ref="BE5:BL5"/>
    <mergeCell ref="BM5:BT5"/>
    <mergeCell ref="BU5:CB5"/>
    <mergeCell ref="CC5:CJ5"/>
    <mergeCell ref="CK5:CR5"/>
    <mergeCell ref="DI4:DP4"/>
    <mergeCell ref="DQ4:DX4"/>
    <mergeCell ref="DY4:EF4"/>
    <mergeCell ref="EG4:EN4"/>
    <mergeCell ref="EO4:EV4"/>
    <mergeCell ref="EW4:FD4"/>
    <mergeCell ref="BM4:BT4"/>
    <mergeCell ref="BU4:CB4"/>
    <mergeCell ref="CC4:CJ4"/>
    <mergeCell ref="CK4:CR4"/>
    <mergeCell ref="CS4:CZ4"/>
    <mergeCell ref="DA4:DH4"/>
    <mergeCell ref="HY4:IF4"/>
    <mergeCell ref="IG4:IN4"/>
    <mergeCell ref="IO4:IV4"/>
    <mergeCell ref="FE4:FL4"/>
    <mergeCell ref="FM4:FT4"/>
    <mergeCell ref="FU4:GB4"/>
    <mergeCell ref="GC4:GJ4"/>
    <mergeCell ref="GK4:GR4"/>
    <mergeCell ref="GS4:GZ4"/>
    <mergeCell ref="HA4:HH4"/>
    <mergeCell ref="HI4:HP4"/>
    <mergeCell ref="HQ4:HX4"/>
    <mergeCell ref="IG3:IN3"/>
    <mergeCell ref="IO3:IV3"/>
    <mergeCell ref="A4:H4"/>
    <mergeCell ref="I4:P4"/>
    <mergeCell ref="Q4:X4"/>
    <mergeCell ref="Y4:AF4"/>
    <mergeCell ref="AG4:AN4"/>
    <mergeCell ref="AO4:AV4"/>
    <mergeCell ref="AW4:BD4"/>
    <mergeCell ref="BE4:BL4"/>
    <mergeCell ref="GK3:GR3"/>
    <mergeCell ref="GS3:GZ3"/>
    <mergeCell ref="HA3:HH3"/>
    <mergeCell ref="HI3:HP3"/>
    <mergeCell ref="HQ3:HX3"/>
    <mergeCell ref="HY3:IF3"/>
    <mergeCell ref="EO3:EV3"/>
    <mergeCell ref="EW3:FD3"/>
    <mergeCell ref="FE3:FL3"/>
    <mergeCell ref="FM3:FT3"/>
    <mergeCell ref="FU3:GB3"/>
    <mergeCell ref="GC3:GJ3"/>
    <mergeCell ref="CS3:CZ3"/>
    <mergeCell ref="DA3:DH3"/>
    <mergeCell ref="DI3:DP3"/>
    <mergeCell ref="DQ3:DX3"/>
    <mergeCell ref="DY3:EF3"/>
    <mergeCell ref="EG3:EN3"/>
    <mergeCell ref="AW3:BD3"/>
    <mergeCell ref="BE3:BL3"/>
    <mergeCell ref="BM3:BT3"/>
    <mergeCell ref="BU3:CB3"/>
    <mergeCell ref="CC3:CJ3"/>
    <mergeCell ref="CK3:CR3"/>
    <mergeCell ref="DI2:DP2"/>
    <mergeCell ref="DQ2:DX2"/>
    <mergeCell ref="DY2:EF2"/>
    <mergeCell ref="EG2:EN2"/>
    <mergeCell ref="EO2:EV2"/>
    <mergeCell ref="EW2:FD2"/>
    <mergeCell ref="BM2:BT2"/>
    <mergeCell ref="BU2:CB2"/>
    <mergeCell ref="CC2:CJ2"/>
    <mergeCell ref="CK2:CR2"/>
    <mergeCell ref="CS2:CZ2"/>
    <mergeCell ref="DA2:DH2"/>
    <mergeCell ref="HY2:IF2"/>
    <mergeCell ref="IG2:IN2"/>
    <mergeCell ref="IO2:IV2"/>
    <mergeCell ref="FE2:FL2"/>
    <mergeCell ref="FM2:FT2"/>
    <mergeCell ref="FU2:GB2"/>
    <mergeCell ref="GC2:GJ2"/>
    <mergeCell ref="GK2:GR2"/>
    <mergeCell ref="GS2:GZ2"/>
    <mergeCell ref="HA2:HH2"/>
    <mergeCell ref="HI2:HP2"/>
    <mergeCell ref="HQ2:HX2"/>
    <mergeCell ref="IG1:IN1"/>
    <mergeCell ref="IO1:IV1"/>
    <mergeCell ref="A2:H2"/>
    <mergeCell ref="I2:P2"/>
    <mergeCell ref="Q2:X2"/>
    <mergeCell ref="Y2:AF2"/>
    <mergeCell ref="AG2:AN2"/>
    <mergeCell ref="AO2:AV2"/>
    <mergeCell ref="AW2:BD2"/>
    <mergeCell ref="BE2:BL2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  <mergeCell ref="A8:H8"/>
    <mergeCell ref="A9:H9"/>
    <mergeCell ref="A10:H10"/>
    <mergeCell ref="A3:H3"/>
    <mergeCell ref="I3:P3"/>
    <mergeCell ref="Q3:X3"/>
    <mergeCell ref="Y3:AF3"/>
    <mergeCell ref="AG3:AN3"/>
    <mergeCell ref="AO3:AV3"/>
    <mergeCell ref="A5:H5"/>
    <mergeCell ref="I5:P5"/>
    <mergeCell ref="Q5:X5"/>
    <mergeCell ref="Y5:AF5"/>
    <mergeCell ref="AG5:AN5"/>
    <mergeCell ref="AO5:AV5"/>
    <mergeCell ref="A11:H11"/>
    <mergeCell ref="B12:H12"/>
    <mergeCell ref="A14:H14"/>
    <mergeCell ref="D16:F16"/>
    <mergeCell ref="F17:H17"/>
    <mergeCell ref="A17:A18"/>
    <mergeCell ref="B17:B18"/>
    <mergeCell ref="C17:C18"/>
    <mergeCell ref="D17:D18"/>
    <mergeCell ref="E17:E18"/>
  </mergeCells>
  <pageMargins left="0.78740157480314965" right="0.78740157480314965" top="0.19685039370078741" bottom="0.19685039370078741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94"/>
  <sheetViews>
    <sheetView tabSelected="1" view="pageBreakPreview" zoomScaleSheetLayoutView="100" workbookViewId="0">
      <selection activeCell="B6" sqref="B6:I6"/>
    </sheetView>
  </sheetViews>
  <sheetFormatPr defaultRowHeight="12.75"/>
  <cols>
    <col min="1" max="1" width="55.140625" customWidth="1"/>
    <col min="2" max="2" width="3.7109375" customWidth="1"/>
    <col min="3" max="4" width="2.85546875" customWidth="1"/>
    <col min="5" max="5" width="12.140625" customWidth="1"/>
    <col min="6" max="6" width="3.85546875" customWidth="1"/>
    <col min="7" max="7" width="9.28515625" customWidth="1"/>
  </cols>
  <sheetData>
    <row r="1" spans="1:9" s="2" customFormat="1" ht="11.25">
      <c r="A1" s="90" t="s">
        <v>11</v>
      </c>
      <c r="B1" s="90"/>
      <c r="C1" s="90"/>
      <c r="D1" s="90"/>
      <c r="E1" s="90"/>
      <c r="F1" s="90"/>
      <c r="G1" s="90"/>
      <c r="H1" s="90"/>
      <c r="I1" s="90"/>
    </row>
    <row r="2" spans="1:9" s="2" customFormat="1" ht="11.25">
      <c r="A2" s="90" t="s">
        <v>23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1.25">
      <c r="A3" s="90" t="s">
        <v>82</v>
      </c>
      <c r="B3" s="90"/>
      <c r="C3" s="90"/>
      <c r="D3" s="90"/>
      <c r="E3" s="90"/>
      <c r="F3" s="90"/>
      <c r="G3" s="90"/>
      <c r="H3" s="90"/>
      <c r="I3" s="90"/>
    </row>
    <row r="4" spans="1:9" s="2" customFormat="1" ht="11.25">
      <c r="A4" s="90" t="s">
        <v>73</v>
      </c>
      <c r="B4" s="90"/>
      <c r="C4" s="90"/>
      <c r="D4" s="90"/>
      <c r="E4" s="90"/>
      <c r="F4" s="90"/>
      <c r="G4" s="90"/>
      <c r="H4" s="90"/>
      <c r="I4" s="90"/>
    </row>
    <row r="5" spans="1:9" s="2" customFormat="1" ht="11.25">
      <c r="A5" s="90" t="s">
        <v>74</v>
      </c>
      <c r="B5" s="90"/>
      <c r="C5" s="90"/>
      <c r="D5" s="90"/>
      <c r="E5" s="90"/>
      <c r="F5" s="90"/>
      <c r="G5" s="90"/>
      <c r="H5" s="90"/>
      <c r="I5" s="90"/>
    </row>
    <row r="6" spans="1:9">
      <c r="A6" s="3"/>
      <c r="B6" s="90" t="s">
        <v>89</v>
      </c>
      <c r="C6" s="90"/>
      <c r="D6" s="90"/>
      <c r="E6" s="90"/>
      <c r="F6" s="90"/>
      <c r="G6" s="90"/>
      <c r="H6" s="90"/>
      <c r="I6" s="90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>
      <c r="A8" s="90" t="s">
        <v>11</v>
      </c>
      <c r="B8" s="90"/>
      <c r="C8" s="90"/>
      <c r="D8" s="90"/>
      <c r="E8" s="90"/>
      <c r="F8" s="90"/>
      <c r="G8" s="90"/>
      <c r="H8" s="90"/>
      <c r="I8" s="90"/>
    </row>
    <row r="9" spans="1:9" s="2" customFormat="1" ht="11.25">
      <c r="A9" s="90" t="s">
        <v>23</v>
      </c>
      <c r="B9" s="90"/>
      <c r="C9" s="90"/>
      <c r="D9" s="90"/>
      <c r="E9" s="90"/>
      <c r="F9" s="90"/>
      <c r="G9" s="90"/>
      <c r="H9" s="90"/>
      <c r="I9" s="90"/>
    </row>
    <row r="10" spans="1:9" s="2" customFormat="1" ht="12.75" customHeight="1">
      <c r="A10" s="90" t="s">
        <v>73</v>
      </c>
      <c r="B10" s="90"/>
      <c r="C10" s="90"/>
      <c r="D10" s="90"/>
      <c r="E10" s="90"/>
      <c r="F10" s="90"/>
      <c r="G10" s="90"/>
      <c r="H10" s="90"/>
      <c r="I10" s="90"/>
    </row>
    <row r="11" spans="1:9" ht="15.75" customHeight="1">
      <c r="A11" s="90" t="s">
        <v>74</v>
      </c>
      <c r="B11" s="90"/>
      <c r="C11" s="90"/>
      <c r="D11" s="90"/>
      <c r="E11" s="90"/>
      <c r="F11" s="90"/>
      <c r="G11" s="90"/>
      <c r="H11" s="90"/>
      <c r="I11" s="90"/>
    </row>
    <row r="12" spans="1:9" ht="15.75" customHeight="1">
      <c r="A12" s="3"/>
      <c r="B12" s="90" t="s">
        <v>81</v>
      </c>
      <c r="C12" s="90"/>
      <c r="D12" s="90"/>
      <c r="E12" s="90"/>
      <c r="F12" s="90"/>
      <c r="G12" s="90"/>
      <c r="H12" s="90"/>
      <c r="I12" s="90"/>
    </row>
    <row r="13" spans="1:9" ht="12.75" customHeight="1">
      <c r="A13" s="1"/>
      <c r="B13" s="1"/>
      <c r="C13" s="1"/>
      <c r="D13" s="1"/>
      <c r="E13" s="1"/>
      <c r="F13" s="1"/>
      <c r="G13" s="1"/>
    </row>
    <row r="14" spans="1:9" ht="14.25" customHeight="1">
      <c r="A14" s="92" t="s">
        <v>76</v>
      </c>
      <c r="B14" s="92"/>
      <c r="C14" s="92"/>
      <c r="D14" s="92"/>
      <c r="E14" s="92"/>
      <c r="F14" s="92"/>
      <c r="G14" s="92"/>
      <c r="H14" s="92"/>
      <c r="I14" s="92"/>
    </row>
    <row r="15" spans="1:9" s="18" customFormat="1" ht="12" customHeight="1">
      <c r="A15" s="92"/>
      <c r="B15" s="92"/>
      <c r="C15" s="92"/>
      <c r="D15" s="92"/>
      <c r="E15" s="92"/>
      <c r="F15" s="92"/>
      <c r="G15" s="92"/>
      <c r="H15" s="92"/>
      <c r="I15" s="92"/>
    </row>
    <row r="16" spans="1:9" s="18" customFormat="1">
      <c r="A16" s="2"/>
      <c r="B16" s="2"/>
      <c r="C16" s="2"/>
      <c r="D16" s="2"/>
      <c r="E16" s="93"/>
      <c r="F16" s="93"/>
      <c r="G16" s="94"/>
      <c r="H16" s="2"/>
      <c r="I16" s="2"/>
    </row>
    <row r="17" spans="1:9" ht="12.75" customHeight="1">
      <c r="A17" s="96" t="s">
        <v>22</v>
      </c>
      <c r="B17" s="98" t="s">
        <v>12</v>
      </c>
      <c r="C17" s="98" t="s">
        <v>13</v>
      </c>
      <c r="D17" s="98" t="s">
        <v>1</v>
      </c>
      <c r="E17" s="98" t="s">
        <v>2</v>
      </c>
      <c r="F17" s="98" t="s">
        <v>3</v>
      </c>
      <c r="G17" s="95" t="s">
        <v>35</v>
      </c>
      <c r="H17" s="95"/>
      <c r="I17" s="95"/>
    </row>
    <row r="18" spans="1:9" ht="12.75" customHeight="1">
      <c r="A18" s="97"/>
      <c r="B18" s="99"/>
      <c r="C18" s="99"/>
      <c r="D18" s="99"/>
      <c r="E18" s="99"/>
      <c r="F18" s="99"/>
      <c r="G18" s="19" t="s">
        <v>57</v>
      </c>
      <c r="H18" s="19" t="s">
        <v>60</v>
      </c>
      <c r="I18" s="19" t="s">
        <v>71</v>
      </c>
    </row>
    <row r="19" spans="1:9" s="5" customFormat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</row>
    <row r="20" spans="1:9" s="5" customFormat="1" ht="25.5">
      <c r="A20" s="8" t="s">
        <v>21</v>
      </c>
      <c r="B20" s="6" t="s">
        <v>26</v>
      </c>
      <c r="C20" s="20"/>
      <c r="D20" s="20"/>
      <c r="E20" s="20"/>
      <c r="F20" s="20"/>
      <c r="G20" s="26">
        <f>G21+G60+G81+G76+G86+G91</f>
        <v>12469.939999999999</v>
      </c>
      <c r="H20" s="26">
        <f>H21+H60+H81+H76+H86+H91</f>
        <v>10539.999999999998</v>
      </c>
      <c r="I20" s="26">
        <f>I21+I60+I81+I76+I86+I91</f>
        <v>10872</v>
      </c>
    </row>
    <row r="21" spans="1:9" s="5" customFormat="1" ht="27" customHeight="1">
      <c r="A21" s="41" t="s">
        <v>4</v>
      </c>
      <c r="B21" s="9"/>
      <c r="C21" s="27" t="s">
        <v>7</v>
      </c>
      <c r="D21" s="27" t="s">
        <v>25</v>
      </c>
      <c r="E21" s="28"/>
      <c r="F21" s="27"/>
      <c r="G21" s="26">
        <f>G22+G26+G49</f>
        <v>7045.73</v>
      </c>
      <c r="H21" s="26">
        <f>H22+H26+H49</f>
        <v>7000.6599999999989</v>
      </c>
      <c r="I21" s="26">
        <f>I22+I26+I49</f>
        <v>6894.74</v>
      </c>
    </row>
    <row r="22" spans="1:9" s="5" customFormat="1" ht="12.75" customHeight="1">
      <c r="A22" s="41" t="s">
        <v>17</v>
      </c>
      <c r="B22" s="9"/>
      <c r="C22" s="27" t="s">
        <v>7</v>
      </c>
      <c r="D22" s="27" t="s">
        <v>8</v>
      </c>
      <c r="E22" s="28"/>
      <c r="F22" s="27"/>
      <c r="G22" s="26">
        <f>G23</f>
        <v>1309.78</v>
      </c>
      <c r="H22" s="26">
        <f t="shared" ref="H22:I24" si="0">H23</f>
        <v>1430.78</v>
      </c>
      <c r="I22" s="26">
        <f t="shared" si="0"/>
        <v>1430.78</v>
      </c>
    </row>
    <row r="23" spans="1:9" s="5" customFormat="1" ht="24">
      <c r="A23" s="42" t="s">
        <v>40</v>
      </c>
      <c r="B23" s="10"/>
      <c r="C23" s="30" t="s">
        <v>7</v>
      </c>
      <c r="D23" s="30" t="s">
        <v>8</v>
      </c>
      <c r="E23" s="70">
        <v>9900000000</v>
      </c>
      <c r="F23" s="30"/>
      <c r="G23" s="32">
        <f>G24</f>
        <v>1309.78</v>
      </c>
      <c r="H23" s="32">
        <f t="shared" si="0"/>
        <v>1430.78</v>
      </c>
      <c r="I23" s="32">
        <f t="shared" si="0"/>
        <v>1430.78</v>
      </c>
    </row>
    <row r="24" spans="1:9" s="14" customFormat="1" ht="15.75" customHeight="1">
      <c r="A24" s="42" t="s">
        <v>20</v>
      </c>
      <c r="B24" s="10"/>
      <c r="C24" s="30" t="s">
        <v>7</v>
      </c>
      <c r="D24" s="30" t="s">
        <v>8</v>
      </c>
      <c r="E24" s="70" t="s">
        <v>55</v>
      </c>
      <c r="F24" s="30"/>
      <c r="G24" s="32">
        <f>G25</f>
        <v>1309.78</v>
      </c>
      <c r="H24" s="32">
        <f t="shared" si="0"/>
        <v>1430.78</v>
      </c>
      <c r="I24" s="32">
        <f t="shared" si="0"/>
        <v>1430.78</v>
      </c>
    </row>
    <row r="25" spans="1:9" s="5" customFormat="1" ht="48">
      <c r="A25" s="81" t="s">
        <v>41</v>
      </c>
      <c r="B25" s="7"/>
      <c r="C25" s="30" t="s">
        <v>7</v>
      </c>
      <c r="D25" s="30" t="s">
        <v>8</v>
      </c>
      <c r="E25" s="70" t="s">
        <v>55</v>
      </c>
      <c r="F25" s="30" t="s">
        <v>42</v>
      </c>
      <c r="G25" s="33">
        <f>Приложение1!F25</f>
        <v>1309.78</v>
      </c>
      <c r="H25" s="33">
        <f>Приложение1!G25</f>
        <v>1430.78</v>
      </c>
      <c r="I25" s="33">
        <f>Приложение1!H25</f>
        <v>1430.78</v>
      </c>
    </row>
    <row r="26" spans="1:9" s="5" customFormat="1" ht="36">
      <c r="A26" s="71" t="s">
        <v>18</v>
      </c>
      <c r="B26" s="7"/>
      <c r="C26" s="35" t="s">
        <v>7</v>
      </c>
      <c r="D26" s="35" t="s">
        <v>10</v>
      </c>
      <c r="E26" s="72"/>
      <c r="F26" s="35"/>
      <c r="G26" s="36">
        <f>G30+G27</f>
        <v>5386.47</v>
      </c>
      <c r="H26" s="36">
        <f>H30+H27</f>
        <v>5276.8799999999992</v>
      </c>
      <c r="I26" s="36">
        <f>I30+I27</f>
        <v>5360.96</v>
      </c>
    </row>
    <row r="27" spans="1:9" s="5" customFormat="1" ht="24">
      <c r="A27" s="39" t="s">
        <v>80</v>
      </c>
      <c r="B27" s="7"/>
      <c r="C27" s="38" t="s">
        <v>7</v>
      </c>
      <c r="D27" s="38" t="s">
        <v>10</v>
      </c>
      <c r="E27" s="70">
        <v>300000000</v>
      </c>
      <c r="F27" s="38"/>
      <c r="G27" s="33">
        <f t="shared" ref="G27:I28" si="1">G28</f>
        <v>50</v>
      </c>
      <c r="H27" s="33">
        <f t="shared" si="1"/>
        <v>0</v>
      </c>
      <c r="I27" s="33">
        <f t="shared" si="1"/>
        <v>0</v>
      </c>
    </row>
    <row r="28" spans="1:9" s="5" customFormat="1" ht="15" customHeight="1">
      <c r="A28" s="44" t="s">
        <v>61</v>
      </c>
      <c r="B28" s="7"/>
      <c r="C28" s="38" t="s">
        <v>7</v>
      </c>
      <c r="D28" s="38" t="s">
        <v>10</v>
      </c>
      <c r="E28" s="70">
        <v>300099000</v>
      </c>
      <c r="F28" s="38"/>
      <c r="G28" s="33">
        <f t="shared" si="1"/>
        <v>50</v>
      </c>
      <c r="H28" s="33">
        <f t="shared" si="1"/>
        <v>0</v>
      </c>
      <c r="I28" s="33">
        <f t="shared" si="1"/>
        <v>0</v>
      </c>
    </row>
    <row r="29" spans="1:9" s="5" customFormat="1" ht="26.25" customHeight="1">
      <c r="A29" s="81" t="s">
        <v>56</v>
      </c>
      <c r="B29" s="7"/>
      <c r="C29" s="38" t="s">
        <v>7</v>
      </c>
      <c r="D29" s="38" t="s">
        <v>10</v>
      </c>
      <c r="E29" s="70">
        <v>300099000</v>
      </c>
      <c r="F29" s="38" t="s">
        <v>44</v>
      </c>
      <c r="G29" s="33">
        <f>Приложение1!F29</f>
        <v>50</v>
      </c>
      <c r="H29" s="33">
        <f>Приложение1!G29</f>
        <v>0</v>
      </c>
      <c r="I29" s="33">
        <f>Приложение1!H29</f>
        <v>0</v>
      </c>
    </row>
    <row r="30" spans="1:9" s="5" customFormat="1" ht="18.75" customHeight="1">
      <c r="A30" s="42" t="s">
        <v>40</v>
      </c>
      <c r="B30" s="12"/>
      <c r="C30" s="30" t="s">
        <v>7</v>
      </c>
      <c r="D30" s="30" t="s">
        <v>10</v>
      </c>
      <c r="E30" s="70">
        <v>9900000000</v>
      </c>
      <c r="F30" s="30"/>
      <c r="G30" s="32">
        <f>G31+G40+G43+G46+G35+G38</f>
        <v>5336.47</v>
      </c>
      <c r="H30" s="32">
        <f t="shared" ref="H30:I30" si="2">H31+H40+H43+H46+H35+H38</f>
        <v>5276.8799999999992</v>
      </c>
      <c r="I30" s="32">
        <f t="shared" si="2"/>
        <v>5360.96</v>
      </c>
    </row>
    <row r="31" spans="1:9" s="5" customFormat="1" ht="26.25" customHeight="1">
      <c r="A31" s="42" t="s">
        <v>43</v>
      </c>
      <c r="B31" s="11"/>
      <c r="C31" s="38" t="s">
        <v>7</v>
      </c>
      <c r="D31" s="38" t="s">
        <v>10</v>
      </c>
      <c r="E31" s="70">
        <v>9900002040</v>
      </c>
      <c r="F31" s="38"/>
      <c r="G31" s="33">
        <f>G32+G33+G34</f>
        <v>4716.17</v>
      </c>
      <c r="H31" s="33">
        <f>H32+H33+H34</f>
        <v>4655.9799999999996</v>
      </c>
      <c r="I31" s="33">
        <f>I32+I33+I34</f>
        <v>4713.21</v>
      </c>
    </row>
    <row r="32" spans="1:9" s="5" customFormat="1" ht="48">
      <c r="A32" s="81" t="s">
        <v>41</v>
      </c>
      <c r="B32" s="11"/>
      <c r="C32" s="30" t="s">
        <v>7</v>
      </c>
      <c r="D32" s="30" t="s">
        <v>10</v>
      </c>
      <c r="E32" s="70">
        <v>9900002040</v>
      </c>
      <c r="F32" s="30" t="s">
        <v>42</v>
      </c>
      <c r="G32" s="33">
        <f>Приложение1!F32</f>
        <v>3812.6</v>
      </c>
      <c r="H32" s="33">
        <f>Приложение1!G32</f>
        <v>3904.12</v>
      </c>
      <c r="I32" s="33">
        <f>Приложение1!H32</f>
        <v>3934.12</v>
      </c>
    </row>
    <row r="33" spans="1:9" s="5" customFormat="1" ht="24">
      <c r="A33" s="81" t="s">
        <v>56</v>
      </c>
      <c r="B33" s="7"/>
      <c r="C33" s="30" t="s">
        <v>7</v>
      </c>
      <c r="D33" s="30" t="s">
        <v>10</v>
      </c>
      <c r="E33" s="70">
        <v>9900002040</v>
      </c>
      <c r="F33" s="30" t="s">
        <v>44</v>
      </c>
      <c r="G33" s="33">
        <f>Приложение1!F33</f>
        <v>896.32</v>
      </c>
      <c r="H33" s="33">
        <f>Приложение1!G33</f>
        <v>744.61</v>
      </c>
      <c r="I33" s="33">
        <f>Приложение1!H33</f>
        <v>771.84</v>
      </c>
    </row>
    <row r="34" spans="1:9" s="5" customFormat="1" ht="17.25" customHeight="1">
      <c r="A34" s="81" t="s">
        <v>45</v>
      </c>
      <c r="B34" s="7"/>
      <c r="C34" s="30" t="s">
        <v>7</v>
      </c>
      <c r="D34" s="30" t="s">
        <v>10</v>
      </c>
      <c r="E34" s="70">
        <v>9900002040</v>
      </c>
      <c r="F34" s="30" t="s">
        <v>46</v>
      </c>
      <c r="G34" s="33">
        <f>Приложение1!F34</f>
        <v>7.25</v>
      </c>
      <c r="H34" s="33">
        <f>Приложение1!G34</f>
        <v>7.25</v>
      </c>
      <c r="I34" s="33">
        <f>Приложение1!H34</f>
        <v>7.25</v>
      </c>
    </row>
    <row r="35" spans="1:9" s="22" customFormat="1" ht="24">
      <c r="A35" s="75" t="s">
        <v>67</v>
      </c>
      <c r="B35" s="7"/>
      <c r="C35" s="30" t="s">
        <v>7</v>
      </c>
      <c r="D35" s="30" t="s">
        <v>10</v>
      </c>
      <c r="E35" s="70">
        <v>9900022003</v>
      </c>
      <c r="F35" s="30"/>
      <c r="G35" s="33">
        <f>G36+G37</f>
        <v>7.3</v>
      </c>
      <c r="H35" s="33">
        <f>H36+H37</f>
        <v>0</v>
      </c>
      <c r="I35" s="33">
        <f>I36+I37</f>
        <v>0</v>
      </c>
    </row>
    <row r="36" spans="1:9" s="22" customFormat="1" ht="48">
      <c r="A36" s="78" t="s">
        <v>41</v>
      </c>
      <c r="B36" s="7"/>
      <c r="C36" s="30" t="s">
        <v>7</v>
      </c>
      <c r="D36" s="30" t="s">
        <v>10</v>
      </c>
      <c r="E36" s="70">
        <v>9900022003</v>
      </c>
      <c r="F36" s="30" t="s">
        <v>42</v>
      </c>
      <c r="G36" s="33">
        <f>Приложение1!F36</f>
        <v>7.2</v>
      </c>
      <c r="H36" s="33">
        <f>Приложение1!G36</f>
        <v>0</v>
      </c>
      <c r="I36" s="33">
        <f>Приложение1!H36</f>
        <v>0</v>
      </c>
    </row>
    <row r="37" spans="1:9" s="22" customFormat="1" ht="24">
      <c r="A37" s="78" t="s">
        <v>56</v>
      </c>
      <c r="B37" s="7"/>
      <c r="C37" s="30" t="s">
        <v>7</v>
      </c>
      <c r="D37" s="30" t="s">
        <v>10</v>
      </c>
      <c r="E37" s="70">
        <v>9900022003</v>
      </c>
      <c r="F37" s="30" t="s">
        <v>44</v>
      </c>
      <c r="G37" s="33">
        <f>Приложение1!F37</f>
        <v>0.1</v>
      </c>
      <c r="H37" s="33">
        <f>Приложение1!G37</f>
        <v>0</v>
      </c>
      <c r="I37" s="33">
        <f>Приложение1!H37</f>
        <v>0</v>
      </c>
    </row>
    <row r="38" spans="1:9" s="22" customFormat="1" ht="48">
      <c r="A38" s="78" t="s">
        <v>88</v>
      </c>
      <c r="B38" s="7"/>
      <c r="C38" s="30" t="s">
        <v>7</v>
      </c>
      <c r="D38" s="30" t="s">
        <v>10</v>
      </c>
      <c r="E38" s="70">
        <v>9900022005</v>
      </c>
      <c r="F38" s="30"/>
      <c r="G38" s="33">
        <f>G39</f>
        <v>0.1</v>
      </c>
      <c r="H38" s="33">
        <f t="shared" ref="H38:I38" si="3">H39</f>
        <v>0</v>
      </c>
      <c r="I38" s="33">
        <f t="shared" si="3"/>
        <v>0</v>
      </c>
    </row>
    <row r="39" spans="1:9" s="22" customFormat="1" ht="24">
      <c r="A39" s="78" t="s">
        <v>56</v>
      </c>
      <c r="B39" s="7"/>
      <c r="C39" s="30" t="s">
        <v>7</v>
      </c>
      <c r="D39" s="30" t="s">
        <v>10</v>
      </c>
      <c r="E39" s="70">
        <v>9900022005</v>
      </c>
      <c r="F39" s="30" t="s">
        <v>44</v>
      </c>
      <c r="G39" s="33">
        <f>Приложение1!F39</f>
        <v>0.1</v>
      </c>
      <c r="H39" s="33">
        <f>Приложение1!G39</f>
        <v>0</v>
      </c>
      <c r="I39" s="33">
        <f>Приложение1!H39</f>
        <v>0</v>
      </c>
    </row>
    <row r="40" spans="1:9" s="22" customFormat="1" ht="29.25" customHeight="1">
      <c r="A40" s="39" t="s">
        <v>29</v>
      </c>
      <c r="B40" s="7"/>
      <c r="C40" s="30" t="s">
        <v>7</v>
      </c>
      <c r="D40" s="30" t="s">
        <v>10</v>
      </c>
      <c r="E40" s="70">
        <v>9900051180</v>
      </c>
      <c r="F40" s="38"/>
      <c r="G40" s="33">
        <f>G41+G42</f>
        <v>554</v>
      </c>
      <c r="H40" s="33">
        <f>H41+H42</f>
        <v>560.91999999999996</v>
      </c>
      <c r="I40" s="33">
        <f>I41+I42</f>
        <v>583.19000000000005</v>
      </c>
    </row>
    <row r="41" spans="1:9" s="22" customFormat="1" ht="48">
      <c r="A41" s="81" t="s">
        <v>41</v>
      </c>
      <c r="B41" s="7"/>
      <c r="C41" s="30" t="s">
        <v>7</v>
      </c>
      <c r="D41" s="30" t="s">
        <v>10</v>
      </c>
      <c r="E41" s="70">
        <v>9900051180</v>
      </c>
      <c r="F41" s="30" t="s">
        <v>42</v>
      </c>
      <c r="G41" s="33">
        <f>Приложение1!F41</f>
        <v>469.43</v>
      </c>
      <c r="H41" s="33">
        <f>Приложение1!G41</f>
        <v>423.58</v>
      </c>
      <c r="I41" s="33">
        <f>Приложение1!H41</f>
        <v>453.58</v>
      </c>
    </row>
    <row r="42" spans="1:9" s="22" customFormat="1" ht="24">
      <c r="A42" s="78" t="s">
        <v>56</v>
      </c>
      <c r="B42" s="30"/>
      <c r="C42" s="30" t="s">
        <v>7</v>
      </c>
      <c r="D42" s="30" t="s">
        <v>10</v>
      </c>
      <c r="E42" s="70">
        <v>9900051180</v>
      </c>
      <c r="F42" s="30" t="s">
        <v>44</v>
      </c>
      <c r="G42" s="33">
        <f>Приложение1!F42</f>
        <v>84.57</v>
      </c>
      <c r="H42" s="33">
        <f>Приложение1!G42</f>
        <v>137.34</v>
      </c>
      <c r="I42" s="33">
        <f>Приложение1!H42</f>
        <v>129.61000000000001</v>
      </c>
    </row>
    <row r="43" spans="1:9" s="22" customFormat="1" ht="13.5" customHeight="1">
      <c r="A43" s="37" t="s">
        <v>50</v>
      </c>
      <c r="B43" s="12"/>
      <c r="C43" s="30" t="s">
        <v>7</v>
      </c>
      <c r="D43" s="30" t="s">
        <v>10</v>
      </c>
      <c r="E43" s="70">
        <v>9900059300</v>
      </c>
      <c r="F43" s="38"/>
      <c r="G43" s="33">
        <f>G44+G45</f>
        <v>33.150000000000006</v>
      </c>
      <c r="H43" s="33">
        <f>H44+H45</f>
        <v>34.230000000000004</v>
      </c>
      <c r="I43" s="33">
        <f>I44+I45</f>
        <v>38.81</v>
      </c>
    </row>
    <row r="44" spans="1:9" s="22" customFormat="1" ht="13.5" customHeight="1">
      <c r="A44" s="81" t="s">
        <v>41</v>
      </c>
      <c r="B44" s="12"/>
      <c r="C44" s="30" t="s">
        <v>7</v>
      </c>
      <c r="D44" s="30" t="s">
        <v>10</v>
      </c>
      <c r="E44" s="70">
        <v>9900059300</v>
      </c>
      <c r="F44" s="30" t="s">
        <v>42</v>
      </c>
      <c r="G44" s="33">
        <f>Приложение1!F44</f>
        <v>23.44</v>
      </c>
      <c r="H44" s="33">
        <f>Приложение1!G44</f>
        <v>23.44</v>
      </c>
      <c r="I44" s="33">
        <f>Приложение1!H44</f>
        <v>26.04</v>
      </c>
    </row>
    <row r="45" spans="1:9" s="5" customFormat="1" ht="13.5" customHeight="1">
      <c r="A45" s="81" t="s">
        <v>56</v>
      </c>
      <c r="B45" s="12"/>
      <c r="C45" s="30" t="s">
        <v>7</v>
      </c>
      <c r="D45" s="30" t="s">
        <v>10</v>
      </c>
      <c r="E45" s="70">
        <v>9900059300</v>
      </c>
      <c r="F45" s="30" t="s">
        <v>44</v>
      </c>
      <c r="G45" s="33">
        <f>Приложение1!F45</f>
        <v>9.7100000000000009</v>
      </c>
      <c r="H45" s="33">
        <f>Приложение1!G45</f>
        <v>10.79</v>
      </c>
      <c r="I45" s="33">
        <f>Приложение1!H45</f>
        <v>12.77</v>
      </c>
    </row>
    <row r="46" spans="1:9" s="5" customFormat="1" ht="25.5" customHeight="1">
      <c r="A46" s="74" t="s">
        <v>58</v>
      </c>
      <c r="B46" s="12"/>
      <c r="C46" s="30" t="s">
        <v>7</v>
      </c>
      <c r="D46" s="30" t="s">
        <v>10</v>
      </c>
      <c r="E46" s="70">
        <v>9900073150</v>
      </c>
      <c r="F46" s="30"/>
      <c r="G46" s="40">
        <f>G47+G48</f>
        <v>25.75</v>
      </c>
      <c r="H46" s="40">
        <f>H47+H48</f>
        <v>25.75</v>
      </c>
      <c r="I46" s="40">
        <f>I47+I48</f>
        <v>25.75</v>
      </c>
    </row>
    <row r="47" spans="1:9" s="5" customFormat="1" ht="16.5" customHeight="1">
      <c r="A47" s="78" t="s">
        <v>41</v>
      </c>
      <c r="B47" s="12"/>
      <c r="C47" s="30" t="s">
        <v>7</v>
      </c>
      <c r="D47" s="30" t="s">
        <v>10</v>
      </c>
      <c r="E47" s="70">
        <v>9900073150</v>
      </c>
      <c r="F47" s="30" t="s">
        <v>42</v>
      </c>
      <c r="G47" s="33">
        <f>Приложение1!F47</f>
        <v>19.75</v>
      </c>
      <c r="H47" s="33">
        <f>Приложение1!G47</f>
        <v>19.75</v>
      </c>
      <c r="I47" s="33">
        <f>Приложение1!H47</f>
        <v>19.75</v>
      </c>
    </row>
    <row r="48" spans="1:9" s="5" customFormat="1" ht="14.25" customHeight="1">
      <c r="A48" s="78" t="s">
        <v>56</v>
      </c>
      <c r="B48" s="12"/>
      <c r="C48" s="30" t="s">
        <v>7</v>
      </c>
      <c r="D48" s="30" t="s">
        <v>10</v>
      </c>
      <c r="E48" s="70">
        <v>9900073150</v>
      </c>
      <c r="F48" s="30" t="s">
        <v>44</v>
      </c>
      <c r="G48" s="33">
        <f>Приложение1!F48</f>
        <v>6</v>
      </c>
      <c r="H48" s="33">
        <f>Приложение1!G48</f>
        <v>6</v>
      </c>
      <c r="I48" s="33">
        <f>Приложение1!H48</f>
        <v>6</v>
      </c>
    </row>
    <row r="49" spans="1:9" s="14" customFormat="1" ht="24">
      <c r="A49" s="71" t="s">
        <v>27</v>
      </c>
      <c r="B49" s="12"/>
      <c r="C49" s="35" t="s">
        <v>7</v>
      </c>
      <c r="D49" s="35" t="s">
        <v>28</v>
      </c>
      <c r="E49" s="28"/>
      <c r="F49" s="35"/>
      <c r="G49" s="36">
        <f>G50</f>
        <v>349.48</v>
      </c>
      <c r="H49" s="36">
        <f>H50</f>
        <v>293</v>
      </c>
      <c r="I49" s="36">
        <f>I50</f>
        <v>103</v>
      </c>
    </row>
    <row r="50" spans="1:9" s="14" customFormat="1" ht="24">
      <c r="A50" s="42" t="s">
        <v>40</v>
      </c>
      <c r="B50" s="12"/>
      <c r="C50" s="30" t="s">
        <v>7</v>
      </c>
      <c r="D50" s="30" t="s">
        <v>28</v>
      </c>
      <c r="E50" s="70">
        <v>9900000000</v>
      </c>
      <c r="F50" s="30"/>
      <c r="G50" s="32">
        <f>G51+G56+G58+G54</f>
        <v>349.48</v>
      </c>
      <c r="H50" s="32">
        <f>H51+H56+H58+H54</f>
        <v>293</v>
      </c>
      <c r="I50" s="32">
        <f>I51+I56+I58+I54</f>
        <v>103</v>
      </c>
    </row>
    <row r="51" spans="1:9" s="5" customFormat="1" ht="12.75" customHeight="1">
      <c r="A51" s="42" t="s">
        <v>36</v>
      </c>
      <c r="B51" s="12"/>
      <c r="C51" s="38" t="s">
        <v>7</v>
      </c>
      <c r="D51" s="38" t="s">
        <v>28</v>
      </c>
      <c r="E51" s="70">
        <v>9900009230</v>
      </c>
      <c r="F51" s="30"/>
      <c r="G51" s="33">
        <f>G53+G52</f>
        <v>18</v>
      </c>
      <c r="H51" s="33">
        <f>H53+H52</f>
        <v>18</v>
      </c>
      <c r="I51" s="33">
        <f>I53+I52</f>
        <v>18</v>
      </c>
    </row>
    <row r="52" spans="1:9" s="5" customFormat="1" ht="24">
      <c r="A52" s="78" t="s">
        <v>56</v>
      </c>
      <c r="B52" s="12"/>
      <c r="C52" s="38" t="s">
        <v>7</v>
      </c>
      <c r="D52" s="38" t="s">
        <v>28</v>
      </c>
      <c r="E52" s="70">
        <v>9900009230</v>
      </c>
      <c r="F52" s="30" t="s">
        <v>44</v>
      </c>
      <c r="G52" s="33">
        <f>Приложение1!F52</f>
        <v>10</v>
      </c>
      <c r="H52" s="33">
        <f>Приложение1!G52</f>
        <v>10</v>
      </c>
      <c r="I52" s="33">
        <f>Приложение1!H52</f>
        <v>10</v>
      </c>
    </row>
    <row r="53" spans="1:9" s="5" customFormat="1" ht="13.5" customHeight="1">
      <c r="A53" s="81" t="s">
        <v>45</v>
      </c>
      <c r="B53" s="12"/>
      <c r="C53" s="38" t="s">
        <v>7</v>
      </c>
      <c r="D53" s="38" t="s">
        <v>28</v>
      </c>
      <c r="E53" s="70">
        <v>9900009230</v>
      </c>
      <c r="F53" s="30" t="s">
        <v>46</v>
      </c>
      <c r="G53" s="33">
        <f>Приложение1!F53</f>
        <v>8</v>
      </c>
      <c r="H53" s="33">
        <f>Приложение1!G53</f>
        <v>8</v>
      </c>
      <c r="I53" s="33">
        <f>Приложение1!H53</f>
        <v>8</v>
      </c>
    </row>
    <row r="54" spans="1:9" s="5" customFormat="1" ht="13.5" customHeight="1">
      <c r="A54" s="42" t="s">
        <v>65</v>
      </c>
      <c r="B54" s="12"/>
      <c r="C54" s="38" t="s">
        <v>7</v>
      </c>
      <c r="D54" s="38" t="s">
        <v>28</v>
      </c>
      <c r="E54" s="70">
        <v>9900009240</v>
      </c>
      <c r="F54" s="30"/>
      <c r="G54" s="33">
        <f>G55</f>
        <v>302.68</v>
      </c>
      <c r="H54" s="33">
        <f>H55</f>
        <v>275</v>
      </c>
      <c r="I54" s="33">
        <f>I55</f>
        <v>85</v>
      </c>
    </row>
    <row r="55" spans="1:9" s="5" customFormat="1" ht="13.5" customHeight="1">
      <c r="A55" s="78" t="s">
        <v>56</v>
      </c>
      <c r="B55" s="13"/>
      <c r="C55" s="38" t="s">
        <v>7</v>
      </c>
      <c r="D55" s="38" t="s">
        <v>28</v>
      </c>
      <c r="E55" s="70">
        <v>9900009240</v>
      </c>
      <c r="F55" s="30" t="s">
        <v>44</v>
      </c>
      <c r="G55" s="33">
        <f>Приложение1!F55</f>
        <v>302.68</v>
      </c>
      <c r="H55" s="33">
        <f>Приложение1!G55</f>
        <v>275</v>
      </c>
      <c r="I55" s="33">
        <f>Приложение1!H55</f>
        <v>85</v>
      </c>
    </row>
    <row r="56" spans="1:9" s="5" customFormat="1" ht="36.75" customHeight="1">
      <c r="A56" s="43" t="s">
        <v>53</v>
      </c>
      <c r="B56" s="13"/>
      <c r="C56" s="38" t="s">
        <v>7</v>
      </c>
      <c r="D56" s="38" t="s">
        <v>28</v>
      </c>
      <c r="E56" s="70">
        <v>9900024030</v>
      </c>
      <c r="F56" s="38"/>
      <c r="G56" s="33">
        <f>G57</f>
        <v>11.3</v>
      </c>
      <c r="H56" s="33">
        <f>H57</f>
        <v>0</v>
      </c>
      <c r="I56" s="33">
        <f>I57</f>
        <v>0</v>
      </c>
    </row>
    <row r="57" spans="1:9" s="5" customFormat="1" ht="27" customHeight="1">
      <c r="A57" s="80" t="s">
        <v>24</v>
      </c>
      <c r="B57" s="12"/>
      <c r="C57" s="38" t="s">
        <v>7</v>
      </c>
      <c r="D57" s="38" t="s">
        <v>28</v>
      </c>
      <c r="E57" s="70">
        <v>9900024030</v>
      </c>
      <c r="F57" s="38" t="s">
        <v>47</v>
      </c>
      <c r="G57" s="33">
        <f>Приложение1!F57</f>
        <v>11.3</v>
      </c>
      <c r="H57" s="33">
        <f>Приложение1!G57</f>
        <v>0</v>
      </c>
      <c r="I57" s="33">
        <f>Приложение1!H57</f>
        <v>0</v>
      </c>
    </row>
    <row r="58" spans="1:9" s="5" customFormat="1" ht="30.75" customHeight="1">
      <c r="A58" s="82" t="s">
        <v>66</v>
      </c>
      <c r="B58" s="12"/>
      <c r="C58" s="38" t="s">
        <v>7</v>
      </c>
      <c r="D58" s="38" t="s">
        <v>28</v>
      </c>
      <c r="E58" s="70">
        <v>9900024040</v>
      </c>
      <c r="F58" s="38"/>
      <c r="G58" s="33">
        <f>G59</f>
        <v>17.5</v>
      </c>
      <c r="H58" s="33">
        <f>H59</f>
        <v>0</v>
      </c>
      <c r="I58" s="33">
        <f>I59</f>
        <v>0</v>
      </c>
    </row>
    <row r="59" spans="1:9" s="5" customFormat="1" ht="24.75" customHeight="1">
      <c r="A59" s="80" t="s">
        <v>24</v>
      </c>
      <c r="B59" s="12"/>
      <c r="C59" s="38" t="s">
        <v>7</v>
      </c>
      <c r="D59" s="38" t="s">
        <v>28</v>
      </c>
      <c r="E59" s="70">
        <v>9900024040</v>
      </c>
      <c r="F59" s="38" t="s">
        <v>47</v>
      </c>
      <c r="G59" s="33">
        <f>Приложение1!F59</f>
        <v>17.5</v>
      </c>
      <c r="H59" s="33">
        <f>Приложение1!G59</f>
        <v>0</v>
      </c>
      <c r="I59" s="33">
        <f>Приложение1!H59</f>
        <v>0</v>
      </c>
    </row>
    <row r="60" spans="1:9" s="5" customFormat="1" ht="41.25" customHeight="1">
      <c r="A60" s="34" t="s">
        <v>5</v>
      </c>
      <c r="B60" s="12"/>
      <c r="C60" s="35" t="s">
        <v>9</v>
      </c>
      <c r="D60" s="35" t="s">
        <v>25</v>
      </c>
      <c r="E60" s="31"/>
      <c r="F60" s="38"/>
      <c r="G60" s="36">
        <f>G61</f>
        <v>4757.8099999999995</v>
      </c>
      <c r="H60" s="36">
        <f>H61</f>
        <v>2692.9399999999996</v>
      </c>
      <c r="I60" s="36">
        <f>I61</f>
        <v>2939.86</v>
      </c>
    </row>
    <row r="61" spans="1:9" s="5" customFormat="1" ht="24">
      <c r="A61" s="34" t="s">
        <v>19</v>
      </c>
      <c r="B61" s="12"/>
      <c r="C61" s="35" t="s">
        <v>9</v>
      </c>
      <c r="D61" s="35" t="s">
        <v>15</v>
      </c>
      <c r="E61" s="28"/>
      <c r="F61" s="35"/>
      <c r="G61" s="36">
        <f>G62+G66</f>
        <v>4757.8099999999995</v>
      </c>
      <c r="H61" s="36">
        <f>H62+H66</f>
        <v>2692.9399999999996</v>
      </c>
      <c r="I61" s="36">
        <f>I62+I66</f>
        <v>2939.86</v>
      </c>
    </row>
    <row r="62" spans="1:9" s="5" customFormat="1" ht="36">
      <c r="A62" s="44" t="s">
        <v>72</v>
      </c>
      <c r="B62" s="12"/>
      <c r="C62" s="38" t="s">
        <v>9</v>
      </c>
      <c r="D62" s="38" t="s">
        <v>15</v>
      </c>
      <c r="E62" s="70">
        <v>200000000</v>
      </c>
      <c r="F62" s="38"/>
      <c r="G62" s="33">
        <f>G63</f>
        <v>2151.46</v>
      </c>
      <c r="H62" s="33">
        <f t="shared" ref="H62:I64" si="4">H63</f>
        <v>2132.62</v>
      </c>
      <c r="I62" s="33">
        <f t="shared" si="4"/>
        <v>2442.5700000000002</v>
      </c>
    </row>
    <row r="63" spans="1:9" s="5" customFormat="1" ht="26.25" customHeight="1">
      <c r="A63" s="76" t="s">
        <v>62</v>
      </c>
      <c r="B63" s="12"/>
      <c r="C63" s="38" t="s">
        <v>9</v>
      </c>
      <c r="D63" s="38" t="s">
        <v>15</v>
      </c>
      <c r="E63" s="77" t="s">
        <v>63</v>
      </c>
      <c r="F63" s="38"/>
      <c r="G63" s="33">
        <f>G64</f>
        <v>2151.46</v>
      </c>
      <c r="H63" s="33">
        <f t="shared" si="4"/>
        <v>2132.62</v>
      </c>
      <c r="I63" s="33">
        <f t="shared" si="4"/>
        <v>2442.5700000000002</v>
      </c>
    </row>
    <row r="64" spans="1:9" s="5" customFormat="1" ht="25.5">
      <c r="A64" s="76" t="s">
        <v>59</v>
      </c>
      <c r="B64" s="12"/>
      <c r="C64" s="38" t="s">
        <v>9</v>
      </c>
      <c r="D64" s="38" t="s">
        <v>15</v>
      </c>
      <c r="E64" s="77" t="s">
        <v>64</v>
      </c>
      <c r="F64" s="38"/>
      <c r="G64" s="33">
        <f>G65</f>
        <v>2151.46</v>
      </c>
      <c r="H64" s="33">
        <f t="shared" si="4"/>
        <v>2132.62</v>
      </c>
      <c r="I64" s="33">
        <f t="shared" si="4"/>
        <v>2442.5700000000002</v>
      </c>
    </row>
    <row r="65" spans="1:9" s="5" customFormat="1" ht="16.5" customHeight="1">
      <c r="A65" s="78" t="s">
        <v>56</v>
      </c>
      <c r="B65" s="12"/>
      <c r="C65" s="38" t="s">
        <v>9</v>
      </c>
      <c r="D65" s="38" t="s">
        <v>15</v>
      </c>
      <c r="E65" s="77" t="s">
        <v>64</v>
      </c>
      <c r="F65" s="38" t="s">
        <v>44</v>
      </c>
      <c r="G65" s="33">
        <f>Приложение1!F65</f>
        <v>2151.46</v>
      </c>
      <c r="H65" s="33">
        <f>Приложение1!G65</f>
        <v>2132.62</v>
      </c>
      <c r="I65" s="33">
        <f>Приложение1!H65</f>
        <v>2442.5700000000002</v>
      </c>
    </row>
    <row r="66" spans="1:9" s="5" customFormat="1" ht="36">
      <c r="A66" s="29" t="s">
        <v>79</v>
      </c>
      <c r="B66" s="12"/>
      <c r="C66" s="38" t="s">
        <v>9</v>
      </c>
      <c r="D66" s="38" t="s">
        <v>15</v>
      </c>
      <c r="E66" s="70" t="s">
        <v>68</v>
      </c>
      <c r="F66" s="38"/>
      <c r="G66" s="33">
        <f>G69+G73+G67+G71</f>
        <v>2606.35</v>
      </c>
      <c r="H66" s="33">
        <f>H69+H73+H67</f>
        <v>560.31999999999994</v>
      </c>
      <c r="I66" s="33">
        <f>I69+I73+I67</f>
        <v>497.29</v>
      </c>
    </row>
    <row r="67" spans="1:9" s="5" customFormat="1" ht="28.5" customHeight="1">
      <c r="A67" s="76" t="s">
        <v>77</v>
      </c>
      <c r="B67" s="12"/>
      <c r="C67" s="87" t="s">
        <v>9</v>
      </c>
      <c r="D67" s="87" t="s">
        <v>15</v>
      </c>
      <c r="E67" s="70" t="s">
        <v>78</v>
      </c>
      <c r="F67" s="87"/>
      <c r="G67" s="88">
        <f>G68</f>
        <v>858.6</v>
      </c>
      <c r="H67" s="88">
        <f>H68</f>
        <v>0</v>
      </c>
      <c r="I67" s="88">
        <f>I68</f>
        <v>0</v>
      </c>
    </row>
    <row r="68" spans="1:9" s="14" customFormat="1" ht="24">
      <c r="A68" s="81" t="s">
        <v>56</v>
      </c>
      <c r="B68" s="12"/>
      <c r="C68" s="87" t="s">
        <v>9</v>
      </c>
      <c r="D68" s="87" t="s">
        <v>15</v>
      </c>
      <c r="E68" s="70" t="s">
        <v>78</v>
      </c>
      <c r="F68" s="87" t="s">
        <v>44</v>
      </c>
      <c r="G68" s="33">
        <f>Приложение1!F68</f>
        <v>858.6</v>
      </c>
      <c r="H68" s="33">
        <f>Приложение1!G68</f>
        <v>0</v>
      </c>
      <c r="I68" s="33">
        <f>Приложение1!H68</f>
        <v>0</v>
      </c>
    </row>
    <row r="69" spans="1:9" s="14" customFormat="1" ht="24">
      <c r="A69" s="75" t="s">
        <v>67</v>
      </c>
      <c r="B69" s="12"/>
      <c r="C69" s="38" t="s">
        <v>9</v>
      </c>
      <c r="D69" s="38" t="s">
        <v>15</v>
      </c>
      <c r="E69" s="70" t="s">
        <v>70</v>
      </c>
      <c r="F69" s="38"/>
      <c r="G69" s="33">
        <f>G70</f>
        <v>14.8</v>
      </c>
      <c r="H69" s="33">
        <f>H70</f>
        <v>0</v>
      </c>
      <c r="I69" s="33">
        <f>I70</f>
        <v>0</v>
      </c>
    </row>
    <row r="70" spans="1:9" s="5" customFormat="1" ht="24">
      <c r="A70" s="78" t="s">
        <v>56</v>
      </c>
      <c r="B70" s="12"/>
      <c r="C70" s="38" t="s">
        <v>9</v>
      </c>
      <c r="D70" s="38" t="s">
        <v>15</v>
      </c>
      <c r="E70" s="70" t="s">
        <v>70</v>
      </c>
      <c r="F70" s="38" t="s">
        <v>44</v>
      </c>
      <c r="G70" s="33">
        <f>Приложение1!F70</f>
        <v>14.8</v>
      </c>
      <c r="H70" s="33">
        <f>Приложение1!G70</f>
        <v>0</v>
      </c>
      <c r="I70" s="33">
        <f>Приложение1!H70</f>
        <v>0</v>
      </c>
    </row>
    <row r="71" spans="1:9" s="5" customFormat="1" ht="48">
      <c r="A71" s="89" t="s">
        <v>87</v>
      </c>
      <c r="B71" s="12"/>
      <c r="C71" s="38" t="s">
        <v>9</v>
      </c>
      <c r="D71" s="38" t="s">
        <v>15</v>
      </c>
      <c r="E71" s="70" t="s">
        <v>86</v>
      </c>
      <c r="F71" s="38"/>
      <c r="G71" s="33">
        <f>G72</f>
        <v>300</v>
      </c>
      <c r="H71" s="33">
        <f t="shared" ref="H71:I71" si="5">H72</f>
        <v>0</v>
      </c>
      <c r="I71" s="33">
        <f t="shared" si="5"/>
        <v>0</v>
      </c>
    </row>
    <row r="72" spans="1:9" s="5" customFormat="1" ht="24">
      <c r="A72" s="78" t="s">
        <v>56</v>
      </c>
      <c r="B72" s="12"/>
      <c r="C72" s="38" t="s">
        <v>9</v>
      </c>
      <c r="D72" s="38" t="s">
        <v>15</v>
      </c>
      <c r="E72" s="70" t="s">
        <v>86</v>
      </c>
      <c r="F72" s="38" t="s">
        <v>44</v>
      </c>
      <c r="G72" s="33">
        <f>Приложение1!F72</f>
        <v>300</v>
      </c>
      <c r="H72" s="33">
        <f>Приложение1!G72</f>
        <v>0</v>
      </c>
      <c r="I72" s="33">
        <f>Приложение1!H72</f>
        <v>0</v>
      </c>
    </row>
    <row r="73" spans="1:9" s="5" customFormat="1" ht="17.25" customHeight="1">
      <c r="A73" s="83" t="s">
        <v>61</v>
      </c>
      <c r="B73" s="12"/>
      <c r="C73" s="38" t="s">
        <v>9</v>
      </c>
      <c r="D73" s="38" t="s">
        <v>15</v>
      </c>
      <c r="E73" s="70" t="s">
        <v>69</v>
      </c>
      <c r="F73" s="38"/>
      <c r="G73" s="33">
        <f>G74+G75</f>
        <v>1432.95</v>
      </c>
      <c r="H73" s="33">
        <f>H74+H75</f>
        <v>560.31999999999994</v>
      </c>
      <c r="I73" s="33">
        <f>I74+I75</f>
        <v>497.29</v>
      </c>
    </row>
    <row r="74" spans="1:9" s="5" customFormat="1" ht="48">
      <c r="A74" s="78" t="s">
        <v>41</v>
      </c>
      <c r="B74" s="15"/>
      <c r="C74" s="38" t="s">
        <v>9</v>
      </c>
      <c r="D74" s="38" t="s">
        <v>15</v>
      </c>
      <c r="E74" s="70" t="s">
        <v>69</v>
      </c>
      <c r="F74" s="38" t="s">
        <v>42</v>
      </c>
      <c r="G74" s="33">
        <f>Приложение1!F74</f>
        <v>124.93</v>
      </c>
      <c r="H74" s="33">
        <f>Приложение1!G74</f>
        <v>39.06</v>
      </c>
      <c r="I74" s="33">
        <f>Приложение1!H74</f>
        <v>39.06</v>
      </c>
    </row>
    <row r="75" spans="1:9" ht="24">
      <c r="A75" s="78" t="s">
        <v>54</v>
      </c>
      <c r="B75" s="15"/>
      <c r="C75" s="38" t="s">
        <v>9</v>
      </c>
      <c r="D75" s="38" t="s">
        <v>15</v>
      </c>
      <c r="E75" s="70" t="s">
        <v>69</v>
      </c>
      <c r="F75" s="38" t="s">
        <v>44</v>
      </c>
      <c r="G75" s="33">
        <f>Приложение1!F75</f>
        <v>1308.02</v>
      </c>
      <c r="H75" s="33">
        <f>Приложение1!G75</f>
        <v>521.26</v>
      </c>
      <c r="I75" s="33">
        <f>Приложение1!H75</f>
        <v>458.23</v>
      </c>
    </row>
    <row r="76" spans="1:9">
      <c r="A76" s="50" t="s">
        <v>34</v>
      </c>
      <c r="B76" s="21"/>
      <c r="C76" s="48" t="s">
        <v>31</v>
      </c>
      <c r="D76" s="48" t="s">
        <v>25</v>
      </c>
      <c r="E76" s="31"/>
      <c r="F76" s="46"/>
      <c r="G76" s="49">
        <f>G77</f>
        <v>5</v>
      </c>
      <c r="H76" s="49">
        <f t="shared" ref="H76:I79" si="6">H77</f>
        <v>5</v>
      </c>
      <c r="I76" s="49">
        <f t="shared" si="6"/>
        <v>5</v>
      </c>
    </row>
    <row r="77" spans="1:9">
      <c r="A77" s="50" t="s">
        <v>32</v>
      </c>
      <c r="B77" s="21"/>
      <c r="C77" s="48" t="s">
        <v>31</v>
      </c>
      <c r="D77" s="48" t="s">
        <v>7</v>
      </c>
      <c r="E77" s="31"/>
      <c r="F77" s="46"/>
      <c r="G77" s="49">
        <f>G78</f>
        <v>5</v>
      </c>
      <c r="H77" s="49">
        <f t="shared" si="6"/>
        <v>5</v>
      </c>
      <c r="I77" s="49">
        <f t="shared" si="6"/>
        <v>5</v>
      </c>
    </row>
    <row r="78" spans="1:9">
      <c r="A78" s="29" t="s">
        <v>40</v>
      </c>
      <c r="B78" s="15"/>
      <c r="C78" s="46" t="s">
        <v>31</v>
      </c>
      <c r="D78" s="46" t="s">
        <v>7</v>
      </c>
      <c r="E78" s="70">
        <v>9900000000</v>
      </c>
      <c r="F78" s="46"/>
      <c r="G78" s="47">
        <f>G79</f>
        <v>5</v>
      </c>
      <c r="H78" s="47">
        <f t="shared" si="6"/>
        <v>5</v>
      </c>
      <c r="I78" s="47">
        <f t="shared" si="6"/>
        <v>5</v>
      </c>
    </row>
    <row r="79" spans="1:9">
      <c r="A79" s="45" t="s">
        <v>51</v>
      </c>
      <c r="B79" s="23"/>
      <c r="C79" s="46" t="s">
        <v>31</v>
      </c>
      <c r="D79" s="46" t="s">
        <v>7</v>
      </c>
      <c r="E79" s="70">
        <v>9900099010</v>
      </c>
      <c r="F79" s="46"/>
      <c r="G79" s="47">
        <f>G80</f>
        <v>5</v>
      </c>
      <c r="H79" s="47">
        <f t="shared" si="6"/>
        <v>5</v>
      </c>
      <c r="I79" s="47">
        <f t="shared" si="6"/>
        <v>5</v>
      </c>
    </row>
    <row r="80" spans="1:9" s="18" customFormat="1" ht="13.5" customHeight="1">
      <c r="A80" s="78" t="s">
        <v>54</v>
      </c>
      <c r="B80" s="15"/>
      <c r="C80" s="46" t="s">
        <v>31</v>
      </c>
      <c r="D80" s="46" t="s">
        <v>7</v>
      </c>
      <c r="E80" s="70">
        <v>9900099010</v>
      </c>
      <c r="F80" s="46" t="s">
        <v>44</v>
      </c>
      <c r="G80" s="33">
        <f>Приложение1!F80</f>
        <v>5</v>
      </c>
      <c r="H80" s="33">
        <f>Приложение1!G80</f>
        <v>5</v>
      </c>
      <c r="I80" s="33">
        <f>Приложение1!H80</f>
        <v>5</v>
      </c>
    </row>
    <row r="81" spans="1:9" s="18" customFormat="1" ht="13.5" customHeight="1">
      <c r="A81" s="51" t="s">
        <v>6</v>
      </c>
      <c r="B81" s="16"/>
      <c r="C81" s="48" t="s">
        <v>14</v>
      </c>
      <c r="D81" s="48" t="s">
        <v>25</v>
      </c>
      <c r="E81" s="52"/>
      <c r="F81" s="53"/>
      <c r="G81" s="54">
        <f>G82</f>
        <v>656.4</v>
      </c>
      <c r="H81" s="54">
        <f t="shared" ref="H81:I84" si="7">H82</f>
        <v>656.4</v>
      </c>
      <c r="I81" s="54">
        <f t="shared" si="7"/>
        <v>656.4</v>
      </c>
    </row>
    <row r="82" spans="1:9" ht="13.5" customHeight="1">
      <c r="A82" s="51" t="s">
        <v>16</v>
      </c>
      <c r="B82" s="16"/>
      <c r="C82" s="55">
        <v>10</v>
      </c>
      <c r="D82" s="55" t="s">
        <v>7</v>
      </c>
      <c r="E82" s="56"/>
      <c r="F82" s="55"/>
      <c r="G82" s="54">
        <f>G83</f>
        <v>656.4</v>
      </c>
      <c r="H82" s="54">
        <f t="shared" si="7"/>
        <v>656.4</v>
      </c>
      <c r="I82" s="54">
        <f t="shared" si="7"/>
        <v>656.4</v>
      </c>
    </row>
    <row r="83" spans="1:9">
      <c r="A83" s="29" t="s">
        <v>40</v>
      </c>
      <c r="B83" s="16"/>
      <c r="C83" s="57">
        <v>10</v>
      </c>
      <c r="D83" s="57" t="s">
        <v>7</v>
      </c>
      <c r="E83" s="70">
        <v>9900000000</v>
      </c>
      <c r="F83" s="57"/>
      <c r="G83" s="58">
        <f>G84</f>
        <v>656.4</v>
      </c>
      <c r="H83" s="58">
        <f t="shared" si="7"/>
        <v>656.4</v>
      </c>
      <c r="I83" s="58">
        <f t="shared" si="7"/>
        <v>656.4</v>
      </c>
    </row>
    <row r="84" spans="1:9" ht="36">
      <c r="A84" s="59" t="s">
        <v>49</v>
      </c>
      <c r="B84" s="16"/>
      <c r="C84" s="57" t="s">
        <v>14</v>
      </c>
      <c r="D84" s="57" t="s">
        <v>7</v>
      </c>
      <c r="E84" s="73">
        <v>9900010490</v>
      </c>
      <c r="F84" s="57"/>
      <c r="G84" s="58">
        <f>G85</f>
        <v>656.4</v>
      </c>
      <c r="H84" s="58">
        <f t="shared" si="7"/>
        <v>656.4</v>
      </c>
      <c r="I84" s="58">
        <f t="shared" si="7"/>
        <v>656.4</v>
      </c>
    </row>
    <row r="85" spans="1:9">
      <c r="A85" s="78" t="s">
        <v>48</v>
      </c>
      <c r="B85" s="16"/>
      <c r="C85" s="57" t="s">
        <v>14</v>
      </c>
      <c r="D85" s="57" t="s">
        <v>7</v>
      </c>
      <c r="E85" s="73">
        <v>9900010490</v>
      </c>
      <c r="F85" s="57">
        <v>300</v>
      </c>
      <c r="G85" s="33">
        <f>Приложение1!F85</f>
        <v>656.4</v>
      </c>
      <c r="H85" s="33">
        <f>Приложение1!G85</f>
        <v>656.4</v>
      </c>
      <c r="I85" s="33">
        <f>Приложение1!H85</f>
        <v>656.4</v>
      </c>
    </row>
    <row r="86" spans="1:9" ht="24">
      <c r="A86" s="60" t="s">
        <v>33</v>
      </c>
      <c r="B86" s="17"/>
      <c r="C86" s="35" t="s">
        <v>30</v>
      </c>
      <c r="D86" s="35" t="s">
        <v>25</v>
      </c>
      <c r="E86" s="61"/>
      <c r="F86" s="35"/>
      <c r="G86" s="62">
        <f>G87</f>
        <v>5</v>
      </c>
      <c r="H86" s="62">
        <f t="shared" ref="H86:I89" si="8">H87</f>
        <v>5</v>
      </c>
      <c r="I86" s="62">
        <f t="shared" si="8"/>
        <v>5</v>
      </c>
    </row>
    <row r="87" spans="1:9" ht="24">
      <c r="A87" s="60" t="s">
        <v>37</v>
      </c>
      <c r="B87" s="17"/>
      <c r="C87" s="35" t="s">
        <v>30</v>
      </c>
      <c r="D87" s="35" t="s">
        <v>8</v>
      </c>
      <c r="E87" s="61"/>
      <c r="F87" s="35"/>
      <c r="G87" s="62">
        <f>G88</f>
        <v>5</v>
      </c>
      <c r="H87" s="62">
        <f t="shared" si="8"/>
        <v>5</v>
      </c>
      <c r="I87" s="62">
        <f t="shared" si="8"/>
        <v>5</v>
      </c>
    </row>
    <row r="88" spans="1:9" ht="24">
      <c r="A88" s="29" t="s">
        <v>40</v>
      </c>
      <c r="B88" s="16"/>
      <c r="C88" s="38" t="s">
        <v>30</v>
      </c>
      <c r="D88" s="38" t="s">
        <v>8</v>
      </c>
      <c r="E88" s="70">
        <v>9900000000</v>
      </c>
      <c r="F88" s="38"/>
      <c r="G88" s="63">
        <f>G89</f>
        <v>5</v>
      </c>
      <c r="H88" s="63">
        <f t="shared" si="8"/>
        <v>5</v>
      </c>
      <c r="I88" s="63">
        <f t="shared" si="8"/>
        <v>5</v>
      </c>
    </row>
    <row r="89" spans="1:9" ht="24">
      <c r="A89" s="44" t="s">
        <v>52</v>
      </c>
      <c r="B89" s="24"/>
      <c r="C89" s="38" t="s">
        <v>30</v>
      </c>
      <c r="D89" s="38" t="s">
        <v>8</v>
      </c>
      <c r="E89" s="70">
        <v>9900099020</v>
      </c>
      <c r="F89" s="38"/>
      <c r="G89" s="63">
        <f>G90</f>
        <v>5</v>
      </c>
      <c r="H89" s="63">
        <f t="shared" si="8"/>
        <v>5</v>
      </c>
      <c r="I89" s="63">
        <f t="shared" si="8"/>
        <v>5</v>
      </c>
    </row>
    <row r="90" spans="1:9" ht="24">
      <c r="A90" s="78" t="s">
        <v>54</v>
      </c>
      <c r="B90" s="16"/>
      <c r="C90" s="38" t="s">
        <v>30</v>
      </c>
      <c r="D90" s="38" t="s">
        <v>8</v>
      </c>
      <c r="E90" s="70">
        <v>9900099020</v>
      </c>
      <c r="F90" s="38" t="s">
        <v>44</v>
      </c>
      <c r="G90" s="33">
        <f>Приложение1!F90</f>
        <v>5</v>
      </c>
      <c r="H90" s="33">
        <f>Приложение1!G90</f>
        <v>5</v>
      </c>
      <c r="I90" s="33">
        <f>Приложение1!H90</f>
        <v>5</v>
      </c>
    </row>
    <row r="91" spans="1:9">
      <c r="A91" s="64" t="s">
        <v>38</v>
      </c>
      <c r="B91" s="16"/>
      <c r="C91" s="65">
        <v>99</v>
      </c>
      <c r="D91" s="66" t="s">
        <v>25</v>
      </c>
      <c r="E91" s="65"/>
      <c r="F91" s="65"/>
      <c r="G91" s="67">
        <f t="shared" ref="G91:I93" si="9">G92</f>
        <v>0</v>
      </c>
      <c r="H91" s="67">
        <f t="shared" si="9"/>
        <v>180</v>
      </c>
      <c r="I91" s="67">
        <f t="shared" si="9"/>
        <v>371</v>
      </c>
    </row>
    <row r="92" spans="1:9">
      <c r="A92" s="64" t="s">
        <v>38</v>
      </c>
      <c r="B92" s="16"/>
      <c r="C92" s="65">
        <v>99</v>
      </c>
      <c r="D92" s="65">
        <v>99</v>
      </c>
      <c r="E92" s="65"/>
      <c r="F92" s="65"/>
      <c r="G92" s="67">
        <f t="shared" si="9"/>
        <v>0</v>
      </c>
      <c r="H92" s="67">
        <f t="shared" si="9"/>
        <v>180</v>
      </c>
      <c r="I92" s="67">
        <f t="shared" si="9"/>
        <v>371</v>
      </c>
    </row>
    <row r="93" spans="1:9">
      <c r="A93" s="85" t="s">
        <v>38</v>
      </c>
      <c r="B93" s="16"/>
      <c r="C93" s="68">
        <v>99</v>
      </c>
      <c r="D93" s="68">
        <v>99</v>
      </c>
      <c r="E93" s="70">
        <v>9900099990</v>
      </c>
      <c r="F93" s="68"/>
      <c r="G93" s="33">
        <f>G94</f>
        <v>0</v>
      </c>
      <c r="H93" s="33">
        <f t="shared" si="9"/>
        <v>180</v>
      </c>
      <c r="I93" s="33">
        <f t="shared" si="9"/>
        <v>371</v>
      </c>
    </row>
    <row r="94" spans="1:9">
      <c r="A94" s="81" t="s">
        <v>45</v>
      </c>
      <c r="B94" s="16"/>
      <c r="C94" s="68">
        <v>99</v>
      </c>
      <c r="D94" s="68">
        <v>99</v>
      </c>
      <c r="E94" s="70">
        <v>9900099990</v>
      </c>
      <c r="F94" s="16">
        <v>800</v>
      </c>
      <c r="G94" s="86">
        <f>Приложение1!F94</f>
        <v>0</v>
      </c>
      <c r="H94" s="86">
        <f>Приложение1!G94</f>
        <v>180</v>
      </c>
      <c r="I94" s="86">
        <f>Приложение1!H94</f>
        <v>371</v>
      </c>
    </row>
  </sheetData>
  <autoFilter ref="A17:I93">
    <filterColumn colId="6" showButton="0"/>
    <filterColumn colId="7" showButton="0"/>
  </autoFilter>
  <mergeCells count="20">
    <mergeCell ref="A1:I1"/>
    <mergeCell ref="A2:I2"/>
    <mergeCell ref="A3:I3"/>
    <mergeCell ref="A4:I4"/>
    <mergeCell ref="A5:I5"/>
    <mergeCell ref="B6:I6"/>
    <mergeCell ref="E16:G16"/>
    <mergeCell ref="A8:I8"/>
    <mergeCell ref="A9:I9"/>
    <mergeCell ref="A10:I10"/>
    <mergeCell ref="A11:I11"/>
    <mergeCell ref="B12:I12"/>
    <mergeCell ref="A14:I15"/>
    <mergeCell ref="G17:I17"/>
    <mergeCell ref="A17:A18"/>
    <mergeCell ref="B17:B18"/>
    <mergeCell ref="C17:C18"/>
    <mergeCell ref="D17:D18"/>
    <mergeCell ref="E17:E18"/>
    <mergeCell ref="F17:F18"/>
  </mergeCells>
  <phoneticPr fontId="4" type="noConversion"/>
  <pageMargins left="0.78740157480314965" right="0.78740157480314965" top="0.19685039370078741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Приложение1</vt:lpstr>
      <vt:lpstr>Приложение 2</vt:lpstr>
      <vt:lpstr>'Приложение 2'!Область_печати</vt:lpstr>
      <vt:lpstr>Приложение1!Область_печати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BlohinaLV</cp:lastModifiedBy>
  <cp:lastPrinted>2021-05-17T13:34:17Z</cp:lastPrinted>
  <dcterms:created xsi:type="dcterms:W3CDTF">2006-11-08T12:26:38Z</dcterms:created>
  <dcterms:modified xsi:type="dcterms:W3CDTF">2021-12-10T11:40:20Z</dcterms:modified>
</cp:coreProperties>
</file>