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2">'Приложение 3'!$12:$14</definedName>
    <definedName name="_xlnm.Print_Area" localSheetId="0">'Приложение 1'!$A$1:$H$77</definedName>
    <definedName name="_xlnm.Print_Area" localSheetId="1">'Приложение 2'!$A$1:$I$77</definedName>
    <definedName name="_xlnm.Print_Area" localSheetId="2">'Приложение 3'!$A$1:$S$16</definedName>
  </definedNames>
  <calcPr fullCalcOnLoad="1"/>
</workbook>
</file>

<file path=xl/sharedStrings.xml><?xml version="1.0" encoding="utf-8"?>
<sst xmlns="http://schemas.openxmlformats.org/spreadsheetml/2006/main" count="513" uniqueCount="102">
  <si>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</si>
  <si>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</si>
  <si>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</si>
  <si>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</si>
  <si>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</si>
  <si>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</si>
  <si>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</si>
  <si>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</si>
  <si>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</si>
  <si>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</si>
  <si>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</si>
  <si>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</si>
  <si>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</si>
  <si>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</si>
  <si>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</si>
  <si>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</si>
  <si>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</si>
  <si>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</si>
  <si>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</si>
  <si>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</si>
  <si>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</si>
  <si>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</si>
  <si>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</si>
  <si>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</si>
  <si>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</si>
  <si>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</si>
  <si>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</si>
  <si>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</si>
  <si>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</si>
  <si>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</si>
  <si>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</si>
  <si>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</si>
  <si>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</si>
  <si>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</si>
  <si>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</si>
  <si>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</si>
  <si>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 xml:space="preserve">Код 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</si>
  <si>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</si>
  <si>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</si>
  <si>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</si>
  <si>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</si>
  <si>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</si>
  <si>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</si>
  <si>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</si>
  <si>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1.1. Перечень подлежащих предоставлению муниципальных гарантий сельского поселения "Кельчиюр"</t>
  </si>
  <si>
    <t>1.2. Общий объем бюджетных ассигнований, предусмотренных на исполнение муниципальных гарантий сельского поселения "Кельчиюр" по возможным гарантийным случаям</t>
  </si>
  <si>
    <t>Исполнение муниципальных гарантий сельского поселения "Кельчиюр"</t>
  </si>
  <si>
    <t>За счет источников финансирования дефицита бюджета сельского поселения "Кельчиюр"</t>
  </si>
  <si>
    <t>За счет расходов бюджета сельского поселения "Кельчиюр"</t>
  </si>
  <si>
    <t>Выполнение других обязательств государства</t>
  </si>
  <si>
    <t>Национальная безопасность и правоохранительная деятельность</t>
  </si>
  <si>
    <t>Условно утверждаемые (утвержденные) расходы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</si>
  <si>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</si>
  <si>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</si>
  <si>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</si>
  <si>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</si>
  <si>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</si>
  <si>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</si>
  <si>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</si>
  <si>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</si>
  <si>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</si>
  <si>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</si>
  <si>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</si>
  <si>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</si>
  <si>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</si>
  <si>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</si>
  <si>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</si>
  <si>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000 01 00 00 00 00 0000 000</t>
  </si>
  <si>
    <t>000 01 05 00 00 00 0000 000</t>
  </si>
  <si>
    <t>99 0 00 02030</t>
  </si>
  <si>
    <t>2019 год</t>
  </si>
  <si>
    <t>Вид заимствований</t>
  </si>
  <si>
    <t>Погашение основной суммы долга</t>
  </si>
  <si>
    <t>Категория принципала</t>
  </si>
  <si>
    <t>Наличие права регрессного требования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</si>
  <si>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</si>
  <si>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2022 год</t>
  </si>
  <si>
    <t>Расходы на реализацию основных мероприятий программы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</si>
  <si>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</si>
  <si>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</si>
  <si>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Реализация народных проектов в сфере благоустройства, прошедших отбор в рамках проекта "Народный бюджет"</t>
  </si>
  <si>
    <t>4</t>
  </si>
  <si>
    <t>5</t>
  </si>
  <si>
    <t>Приложение 3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</si>
  <si>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</si>
  <si>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</si>
  <si>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02 0 00 S2300</t>
  </si>
  <si>
    <t xml:space="preserve">                                                                                                                            Приложение 5</t>
  </si>
  <si>
    <t>2024 год</t>
  </si>
  <si>
    <t>плановый период 2023 и 2024 годов"</t>
  </si>
  <si>
    <t xml:space="preserve"> "О бюджете сельского поселения "Кельчиюр" на 2022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</si>
  <si>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2022 год и на плановый период 2023 и 2024 годов</t>
  </si>
  <si>
    <t>Ведомственная структура расходов бюджета сельского поселения "Кельчиюр" на 2022 год  и на плановый период 2023 и 2024 годов</t>
  </si>
  <si>
    <t xml:space="preserve">  Источники финансирования дефицита бюджета сельского поселения "Кельчиюр" на 2022 год  и на плановый период 2023 и 2024 годов</t>
  </si>
  <si>
    <t>Программа муниципальных внутренних заимствований сельского поселения "Кельчиюр" на 2022 год и  плановый период 2023 и 2024 годов</t>
  </si>
  <si>
    <t>Программа муниципальных гарантий сельского поселения "Кельчиюр" в валюте Российской Федерации на 2022 год и плановй период 2023 и 2024 годов</t>
  </si>
  <si>
    <t xml:space="preserve">Муниципальная  программа "Противопожарное водоснабжение в муниципальном образовании сельском поселении  "Кельчиюр" </t>
  </si>
  <si>
    <t>Муниципальная программа "Благоустройство населенных пунктов сельского поселения  "Кельчиюр" на 2021-2023 годы"</t>
  </si>
  <si>
    <t>Уличное освещение</t>
  </si>
  <si>
    <t>Содержание улично-дорожной сети</t>
  </si>
  <si>
    <t xml:space="preserve">Муниципальная программа "Энергосбережение и повышение энергетической эффективности в сельском поселении  "Кельчиюр" </t>
  </si>
  <si>
    <t>от 23 декабря 2021 года № 5-3/1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</si>
</sst>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#,##0.0"/>
  </numFmts>
  <fonts count="57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horizontal="left"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183" fontId="14" fillId="0" borderId="0" xfId="56" applyNumberFormat="1" applyFont="1" applyFill="1" applyAlignment="1">
      <alignment vertical="top"/>
      <protection/>
    </xf>
    <xf numFmtId="184" fontId="14" fillId="0" borderId="0" xfId="56" applyNumberFormat="1" applyFont="1" applyFill="1" applyAlignment="1">
      <alignment vertical="top"/>
      <protection/>
    </xf>
    <xf numFmtId="182" fontId="14" fillId="0" borderId="0" xfId="56" applyNumberFormat="1" applyFont="1" applyFill="1" applyAlignment="1">
      <alignment vertical="top"/>
      <protection/>
    </xf>
    <xf numFmtId="0" fontId="14" fillId="0" borderId="0" xfId="56" applyFont="1" applyFill="1" applyAlignment="1">
      <alignment vertical="top"/>
      <protection/>
    </xf>
    <xf numFmtId="169" fontId="14" fillId="0" borderId="0" xfId="56" applyNumberFormat="1" applyFont="1" applyFill="1" applyAlignment="1">
      <alignment horizontal="right" vertical="top"/>
      <protection/>
    </xf>
    <xf numFmtId="169" fontId="15" fillId="0" borderId="0" xfId="56" applyNumberFormat="1" applyFont="1" applyFill="1" applyAlignment="1">
      <alignment horizontal="right" vertical="top"/>
      <protection/>
    </xf>
    <xf numFmtId="0" fontId="15" fillId="0" borderId="0" xfId="56" applyFont="1" applyFill="1" applyAlignment="1">
      <alignment vertical="top"/>
      <protection/>
    </xf>
    <xf numFmtId="182" fontId="8" fillId="0" borderId="12" xfId="56" applyNumberFormat="1" applyFont="1" applyFill="1" applyBorder="1" applyAlignment="1">
      <alignment vertical="center" wrapText="1"/>
      <protection/>
    </xf>
    <xf numFmtId="169" fontId="8" fillId="0" borderId="11" xfId="56" applyNumberFormat="1" applyFont="1" applyFill="1" applyBorder="1" applyAlignment="1">
      <alignment horizontal="center" vertical="center" wrapText="1"/>
      <protection/>
    </xf>
    <xf numFmtId="0" fontId="1" fillId="0" borderId="0" xfId="56" applyFont="1" applyFill="1" applyAlignment="1">
      <alignment vertical="top"/>
      <protection/>
    </xf>
    <xf numFmtId="49" fontId="8" fillId="0" borderId="12" xfId="56" applyNumberFormat="1" applyFont="1" applyFill="1" applyBorder="1" applyAlignment="1">
      <alignment vertical="top"/>
      <protection/>
    </xf>
    <xf numFmtId="49" fontId="8" fillId="0" borderId="11" xfId="56" applyNumberFormat="1" applyFont="1" applyFill="1" applyBorder="1" applyAlignment="1">
      <alignment horizontal="center" vertical="top" wrapText="1"/>
      <protection/>
    </xf>
    <xf numFmtId="49" fontId="8" fillId="0" borderId="11" xfId="56" applyNumberFormat="1" applyFont="1" applyFill="1" applyBorder="1" applyAlignment="1">
      <alignment horizontal="center" vertical="top"/>
      <protection/>
    </xf>
    <xf numFmtId="0" fontId="8" fillId="0" borderId="13" xfId="56" applyFont="1" applyFill="1" applyBorder="1" applyAlignment="1">
      <alignment vertical="top" wrapText="1"/>
      <protection/>
    </xf>
    <xf numFmtId="0" fontId="8" fillId="0" borderId="0" xfId="56" applyFont="1" applyFill="1" applyAlignment="1">
      <alignment vertical="top"/>
      <protection/>
    </xf>
    <xf numFmtId="0" fontId="1" fillId="0" borderId="11" xfId="56" applyFont="1" applyFill="1" applyBorder="1" applyAlignment="1">
      <alignment vertical="top" wrapText="1"/>
      <protection/>
    </xf>
    <xf numFmtId="0" fontId="14" fillId="0" borderId="0" xfId="56" applyFont="1" applyFill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0" borderId="0" xfId="56" applyFont="1" applyFill="1" applyAlignment="1">
      <alignment horizontal="right" vertical="top" wrapText="1"/>
      <protection/>
    </xf>
    <xf numFmtId="0" fontId="6" fillId="0" borderId="0" xfId="55" applyFont="1" applyAlignment="1" applyProtection="1">
      <alignment horizontal="right"/>
      <protection locked="0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200" fontId="5" fillId="0" borderId="11" xfId="0" applyNumberFormat="1" applyFont="1" applyBorder="1" applyAlignment="1">
      <alignment horizontal="center" wrapText="1"/>
    </xf>
    <xf numFmtId="200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wrapText="1"/>
    </xf>
    <xf numFmtId="199" fontId="9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57" applyNumberFormat="1" applyFont="1" applyFill="1" applyBorder="1" applyAlignment="1" applyProtection="1">
      <alignment horizontal="justify" vertical="top" wrapText="1"/>
      <protection locked="0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199" fontId="5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199" fontId="9" fillId="0" borderId="11" xfId="0" applyNumberFormat="1" applyFont="1" applyFill="1" applyBorder="1" applyAlignment="1">
      <alignment horizontal="center" wrapText="1"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199" fontId="19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49" fontId="16" fillId="0" borderId="11" xfId="0" applyNumberFormat="1" applyFont="1" applyBorder="1" applyAlignment="1">
      <alignment horizontal="left" vertical="center" wrapText="1" indent="1"/>
    </xf>
    <xf numFmtId="49" fontId="16" fillId="0" borderId="11" xfId="0" applyNumberFormat="1" applyFont="1" applyBorder="1" applyAlignment="1">
      <alignment horizontal="left" wrapText="1" indent="1"/>
    </xf>
    <xf numFmtId="0" fontId="18" fillId="0" borderId="11" xfId="0" applyFont="1" applyFill="1" applyBorder="1" applyAlignment="1">
      <alignment horizontal="left" wrapText="1" indent="1"/>
    </xf>
    <xf numFmtId="0" fontId="20" fillId="0" borderId="11" xfId="0" applyFont="1" applyBorder="1" applyAlignment="1">
      <alignment horizontal="left" vertical="center" wrapText="1" indent="1"/>
    </xf>
    <xf numFmtId="49" fontId="17" fillId="0" borderId="11" xfId="0" applyNumberFormat="1" applyFont="1" applyBorder="1" applyAlignment="1">
      <alignment horizontal="left" wrapText="1"/>
    </xf>
    <xf numFmtId="11" fontId="5" fillId="0" borderId="11" xfId="57" applyNumberFormat="1" applyFont="1" applyFill="1" applyBorder="1" applyAlignment="1" applyProtection="1">
      <alignment horizontal="justify" vertical="top" wrapText="1"/>
      <protection locked="0"/>
    </xf>
    <xf numFmtId="49" fontId="1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200" fontId="3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49" fontId="17" fillId="0" borderId="11" xfId="0" applyNumberFormat="1" applyFont="1" applyBorder="1" applyAlignment="1">
      <alignment horizontal="left" wrapText="1" indent="1"/>
    </xf>
    <xf numFmtId="0" fontId="5" fillId="0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 indent="1" shrinkToFit="1"/>
    </xf>
    <xf numFmtId="176" fontId="2" fillId="0" borderId="11" xfId="0" applyNumberFormat="1" applyFont="1" applyBorder="1" applyAlignment="1">
      <alignment horizontal="right" wrapText="1"/>
    </xf>
    <xf numFmtId="176" fontId="9" fillId="0" borderId="11" xfId="0" applyNumberFormat="1" applyFont="1" applyBorder="1" applyAlignment="1">
      <alignment horizontal="right" wrapText="1"/>
    </xf>
    <xf numFmtId="176" fontId="5" fillId="0" borderId="11" xfId="0" applyNumberFormat="1" applyFont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6" fontId="9" fillId="0" borderId="11" xfId="0" applyNumberFormat="1" applyFont="1" applyFill="1" applyBorder="1" applyAlignment="1">
      <alignment horizontal="right" wrapText="1"/>
    </xf>
    <xf numFmtId="176" fontId="3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19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" fillId="0" borderId="11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201" fontId="8" fillId="0" borderId="13" xfId="56" applyNumberFormat="1" applyFont="1" applyFill="1" applyBorder="1" applyAlignment="1">
      <alignment horizontal="right" vertical="top" wrapText="1"/>
      <protection/>
    </xf>
    <xf numFmtId="201" fontId="1" fillId="0" borderId="11" xfId="56" applyNumberFormat="1" applyFont="1" applyFill="1" applyBorder="1" applyAlignment="1">
      <alignment horizontal="right" vertical="top"/>
      <protection/>
    </xf>
    <xf numFmtId="176" fontId="8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8" fillId="0" borderId="11" xfId="56" applyNumberFormat="1" applyFont="1" applyFill="1" applyBorder="1" applyAlignment="1">
      <alignment horizontal="center" vertical="top"/>
      <protection/>
    </xf>
    <xf numFmtId="169" fontId="8" fillId="0" borderId="11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right" vertical="top" wrapText="1"/>
      <protection/>
    </xf>
    <xf numFmtId="182" fontId="8" fillId="0" borderId="16" xfId="56" applyNumberFormat="1" applyFont="1" applyFill="1" applyBorder="1" applyAlignment="1">
      <alignment horizontal="center" vertical="center" wrapText="1"/>
      <protection/>
    </xf>
    <xf numFmtId="182" fontId="8" fillId="0" borderId="17" xfId="56" applyNumberFormat="1" applyFont="1" applyFill="1" applyBorder="1" applyAlignment="1">
      <alignment horizontal="center" vertical="center" wrapText="1"/>
      <protection/>
    </xf>
    <xf numFmtId="182" fontId="8" fillId="0" borderId="18" xfId="56" applyNumberFormat="1" applyFont="1" applyFill="1" applyBorder="1" applyAlignment="1">
      <alignment horizontal="center" vertical="center" wrapText="1"/>
      <protection/>
    </xf>
    <xf numFmtId="182" fontId="8" fillId="0" borderId="15" xfId="56" applyNumberFormat="1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distributed" wrapText="1"/>
      <protection/>
    </xf>
    <xf numFmtId="0" fontId="8" fillId="0" borderId="13" xfId="56" applyFont="1" applyFill="1" applyBorder="1" applyAlignment="1">
      <alignment horizontal="center" vertical="distributed" wrapText="1"/>
      <protection/>
    </xf>
    <xf numFmtId="183" fontId="1" fillId="0" borderId="11" xfId="56" applyNumberFormat="1" applyFont="1" applyFill="1" applyBorder="1" applyAlignment="1">
      <alignment horizontal="center" vertical="top"/>
      <protection/>
    </xf>
    <xf numFmtId="0" fontId="6" fillId="0" borderId="15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49" fontId="8" fillId="0" borderId="19" xfId="56" applyNumberFormat="1" applyFont="1" applyFill="1" applyBorder="1" applyAlignment="1">
      <alignment horizontal="center" vertical="top"/>
      <protection/>
    </xf>
    <xf numFmtId="49" fontId="8" fillId="0" borderId="20" xfId="56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55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55" applyFont="1" applyAlignment="1" applyProtection="1">
      <alignment horizontal="right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доходы февраль" xfId="55"/>
    <cellStyle name="Обычный_Источники на 2008 год" xfId="56"/>
    <cellStyle name="Обычный_Решение на .05.2008 г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SheetLayoutView="100" zoomScalePageLayoutView="0" workbookViewId="0" topLeftCell="A37">
      <selection activeCell="A60" sqref="A60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9.625" style="0" customWidth="1"/>
  </cols>
  <sheetData>
    <row r="1" spans="1:8" s="3" customFormat="1" ht="11.25">
      <c r="A1" s="123" t="s">
        <v>0</v>
      </c>
      <c r="B1" s="123"/>
      <c r="C1" s="123"/>
      <c r="D1" s="123"/>
      <c r="E1" s="123"/>
      <c r="F1" s="123"/>
      <c r="G1" s="123"/>
      <c r="H1" s="123"/>
    </row>
    <row r="2" spans="1:8" s="3" customFormat="1" ht="11.25">
      <c r="A2" s="123" t="s">
        <v>42</v>
      </c>
      <c r="B2" s="123"/>
      <c r="C2" s="123"/>
      <c r="D2" s="123"/>
      <c r="E2" s="123"/>
      <c r="F2" s="123"/>
      <c r="G2" s="123"/>
      <c r="H2" s="123"/>
    </row>
    <row r="3" spans="1:8" s="3" customFormat="1" ht="11.25">
      <c r="A3" s="123" t="s">
        <v>90</v>
      </c>
      <c r="B3" s="123"/>
      <c r="C3" s="123"/>
      <c r="D3" s="123"/>
      <c r="E3" s="123"/>
      <c r="F3" s="123"/>
      <c r="G3" s="123"/>
      <c r="H3" s="123"/>
    </row>
    <row r="4" spans="1:8" s="3" customFormat="1" ht="11.25">
      <c r="A4" s="123" t="s">
        <v>89</v>
      </c>
      <c r="B4" s="123"/>
      <c r="C4" s="123"/>
      <c r="D4" s="123"/>
      <c r="E4" s="123"/>
      <c r="F4" s="123"/>
      <c r="G4" s="123"/>
      <c r="H4" s="123"/>
    </row>
    <row r="5" spans="1:8" s="3" customFormat="1" ht="12.75" customHeight="1">
      <c r="A5" s="124" t="s">
        <v>101</v>
      </c>
      <c r="B5" s="124"/>
      <c r="C5" s="124"/>
      <c r="D5" s="124"/>
      <c r="E5" s="124"/>
      <c r="F5" s="124"/>
      <c r="G5" s="124"/>
      <c r="H5" s="124"/>
    </row>
    <row r="6" spans="1:6" ht="12.75">
      <c r="A6" s="1"/>
      <c r="B6" s="1"/>
      <c r="C6" s="1"/>
      <c r="D6" s="1"/>
      <c r="E6" s="1"/>
      <c r="F6" s="1"/>
    </row>
    <row r="7" spans="1:8" ht="40.5" customHeight="1">
      <c r="A7" s="120" t="s">
        <v>91</v>
      </c>
      <c r="B7" s="120"/>
      <c r="C7" s="120"/>
      <c r="D7" s="120"/>
      <c r="E7" s="120"/>
      <c r="F7" s="120"/>
      <c r="G7" s="120"/>
      <c r="H7" s="120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21"/>
      <c r="E9" s="121"/>
      <c r="F9" s="122"/>
    </row>
    <row r="10" spans="1:8" ht="15" customHeight="1">
      <c r="A10" s="125" t="s">
        <v>21</v>
      </c>
      <c r="B10" s="117" t="s">
        <v>13</v>
      </c>
      <c r="C10" s="117" t="s">
        <v>1</v>
      </c>
      <c r="D10" s="117" t="s">
        <v>2</v>
      </c>
      <c r="E10" s="117" t="s">
        <v>3</v>
      </c>
      <c r="F10" s="119" t="s">
        <v>41</v>
      </c>
      <c r="G10" s="119"/>
      <c r="H10" s="119"/>
    </row>
    <row r="11" spans="1:8" ht="15.75" customHeight="1">
      <c r="A11" s="126"/>
      <c r="B11" s="118"/>
      <c r="C11" s="118"/>
      <c r="D11" s="118"/>
      <c r="E11" s="118"/>
      <c r="F11" s="25" t="s">
        <v>76</v>
      </c>
      <c r="G11" s="25" t="s">
        <v>84</v>
      </c>
      <c r="H11" s="25" t="s">
        <v>88</v>
      </c>
    </row>
    <row r="12" spans="1:8" ht="12.7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</row>
    <row r="13" spans="1:8" ht="15">
      <c r="A13" s="57" t="s">
        <v>53</v>
      </c>
      <c r="B13" s="21"/>
      <c r="C13" s="21"/>
      <c r="D13" s="21"/>
      <c r="E13" s="21"/>
      <c r="F13" s="100">
        <f>F14+F50+F68+F45+F73</f>
        <v>6352.64</v>
      </c>
      <c r="G13" s="100">
        <f>G14+G50+G68+G45+G73</f>
        <v>6440.39</v>
      </c>
      <c r="H13" s="100">
        <f>H14+H50+H68+H45+H73</f>
        <v>6515.740000000001</v>
      </c>
    </row>
    <row r="14" spans="1:8" s="20" customFormat="1" ht="18" customHeight="1">
      <c r="A14" s="62" t="s">
        <v>4</v>
      </c>
      <c r="B14" s="63" t="s">
        <v>7</v>
      </c>
      <c r="C14" s="63" t="s">
        <v>23</v>
      </c>
      <c r="D14" s="64"/>
      <c r="E14" s="63"/>
      <c r="F14" s="101">
        <f>F15+F19+F37</f>
        <v>5045.77</v>
      </c>
      <c r="G14" s="101">
        <f>G15+G19+G37</f>
        <v>5129.95</v>
      </c>
      <c r="H14" s="101">
        <f>H15+H19+H37</f>
        <v>5277.1900000000005</v>
      </c>
    </row>
    <row r="15" spans="1:8" s="20" customFormat="1" ht="24">
      <c r="A15" s="62" t="s">
        <v>17</v>
      </c>
      <c r="B15" s="63" t="s">
        <v>7</v>
      </c>
      <c r="C15" s="63" t="s">
        <v>8</v>
      </c>
      <c r="D15" s="64"/>
      <c r="E15" s="63"/>
      <c r="F15" s="101">
        <f>F16</f>
        <v>872.85</v>
      </c>
      <c r="G15" s="101">
        <f aca="true" t="shared" si="0" ref="G15:H17">G16</f>
        <v>898.5</v>
      </c>
      <c r="H15" s="101">
        <f t="shared" si="0"/>
        <v>898.5</v>
      </c>
    </row>
    <row r="16" spans="1:8" ht="17.25" customHeight="1">
      <c r="A16" s="65" t="s">
        <v>54</v>
      </c>
      <c r="B16" s="66" t="s">
        <v>7</v>
      </c>
      <c r="C16" s="66" t="s">
        <v>8</v>
      </c>
      <c r="D16" s="60">
        <v>9900000000</v>
      </c>
      <c r="E16" s="66"/>
      <c r="F16" s="102">
        <f>F17</f>
        <v>872.85</v>
      </c>
      <c r="G16" s="102">
        <f t="shared" si="0"/>
        <v>898.5</v>
      </c>
      <c r="H16" s="102">
        <f t="shared" si="0"/>
        <v>898.5</v>
      </c>
    </row>
    <row r="17" spans="1:8" ht="17.25" customHeight="1">
      <c r="A17" s="65" t="s">
        <v>20</v>
      </c>
      <c r="B17" s="66" t="s">
        <v>7</v>
      </c>
      <c r="C17" s="66" t="s">
        <v>8</v>
      </c>
      <c r="D17" s="60" t="s">
        <v>69</v>
      </c>
      <c r="E17" s="66"/>
      <c r="F17" s="102">
        <f>F18</f>
        <v>872.85</v>
      </c>
      <c r="G17" s="102">
        <f t="shared" si="0"/>
        <v>898.5</v>
      </c>
      <c r="H17" s="102">
        <f t="shared" si="0"/>
        <v>898.5</v>
      </c>
    </row>
    <row r="18" spans="1:8" s="7" customFormat="1" ht="48">
      <c r="A18" s="86" t="s">
        <v>55</v>
      </c>
      <c r="B18" s="66" t="s">
        <v>7</v>
      </c>
      <c r="C18" s="66" t="s">
        <v>8</v>
      </c>
      <c r="D18" s="60" t="s">
        <v>69</v>
      </c>
      <c r="E18" s="66" t="s">
        <v>56</v>
      </c>
      <c r="F18" s="103">
        <v>872.85</v>
      </c>
      <c r="G18" s="103">
        <v>898.5</v>
      </c>
      <c r="H18" s="103">
        <v>898.5</v>
      </c>
    </row>
    <row r="19" spans="1:8" s="16" customFormat="1" ht="36">
      <c r="A19" s="67" t="s">
        <v>18</v>
      </c>
      <c r="B19" s="68" t="s">
        <v>7</v>
      </c>
      <c r="C19" s="68" t="s">
        <v>10</v>
      </c>
      <c r="D19" s="64"/>
      <c r="E19" s="68"/>
      <c r="F19" s="104">
        <f>F20</f>
        <v>4135.79</v>
      </c>
      <c r="G19" s="104">
        <f>G20</f>
        <v>4223.45</v>
      </c>
      <c r="H19" s="104">
        <f>H20</f>
        <v>4370.6900000000005</v>
      </c>
    </row>
    <row r="20" spans="1:8" s="7" customFormat="1" ht="18" customHeight="1">
      <c r="A20" s="65" t="s">
        <v>54</v>
      </c>
      <c r="B20" s="66" t="s">
        <v>7</v>
      </c>
      <c r="C20" s="66" t="s">
        <v>10</v>
      </c>
      <c r="D20" s="60">
        <v>9900000000</v>
      </c>
      <c r="E20" s="66"/>
      <c r="F20" s="102">
        <f>F21+F28+F31+F34+F25</f>
        <v>4135.79</v>
      </c>
      <c r="G20" s="102">
        <f>G21+G28+G31+G34+G25</f>
        <v>4223.45</v>
      </c>
      <c r="H20" s="102">
        <f>H21+H28+H31+H34+H25</f>
        <v>4370.6900000000005</v>
      </c>
    </row>
    <row r="21" spans="1:8" s="7" customFormat="1" ht="24">
      <c r="A21" s="65" t="s">
        <v>57</v>
      </c>
      <c r="B21" s="69" t="s">
        <v>7</v>
      </c>
      <c r="C21" s="69" t="s">
        <v>10</v>
      </c>
      <c r="D21" s="60">
        <v>9900002040</v>
      </c>
      <c r="E21" s="69"/>
      <c r="F21" s="103">
        <f>F22+F23+F24</f>
        <v>3853.1500000000005</v>
      </c>
      <c r="G21" s="103">
        <f>G22+G23+G24</f>
        <v>3943.6499999999996</v>
      </c>
      <c r="H21" s="103">
        <f>H22+H23+H24</f>
        <v>4082.04</v>
      </c>
    </row>
    <row r="22" spans="1:8" s="7" customFormat="1" ht="48">
      <c r="A22" s="86" t="s">
        <v>55</v>
      </c>
      <c r="B22" s="66" t="s">
        <v>7</v>
      </c>
      <c r="C22" s="66" t="s">
        <v>10</v>
      </c>
      <c r="D22" s="60">
        <v>9900002040</v>
      </c>
      <c r="E22" s="66" t="s">
        <v>56</v>
      </c>
      <c r="F22" s="103">
        <v>2564.26</v>
      </c>
      <c r="G22" s="103">
        <v>2629.04</v>
      </c>
      <c r="H22" s="103">
        <v>2629.04</v>
      </c>
    </row>
    <row r="23" spans="1:8" s="7" customFormat="1" ht="24">
      <c r="A23" s="86" t="s">
        <v>66</v>
      </c>
      <c r="B23" s="66" t="s">
        <v>7</v>
      </c>
      <c r="C23" s="66" t="s">
        <v>10</v>
      </c>
      <c r="D23" s="60">
        <v>9900002040</v>
      </c>
      <c r="E23" s="66" t="s">
        <v>58</v>
      </c>
      <c r="F23" s="103">
        <v>1285.89</v>
      </c>
      <c r="G23" s="103">
        <v>1311.61</v>
      </c>
      <c r="H23" s="103">
        <v>1450</v>
      </c>
    </row>
    <row r="24" spans="1:8" s="7" customFormat="1" ht="15.75" customHeight="1">
      <c r="A24" s="86" t="s">
        <v>59</v>
      </c>
      <c r="B24" s="66" t="s">
        <v>7</v>
      </c>
      <c r="C24" s="66" t="s">
        <v>10</v>
      </c>
      <c r="D24" s="60">
        <v>9900002040</v>
      </c>
      <c r="E24" s="66" t="s">
        <v>60</v>
      </c>
      <c r="F24" s="103">
        <v>3</v>
      </c>
      <c r="G24" s="103">
        <v>3</v>
      </c>
      <c r="H24" s="103">
        <v>3</v>
      </c>
    </row>
    <row r="25" spans="1:8" s="7" customFormat="1" ht="24">
      <c r="A25" s="90" t="s">
        <v>78</v>
      </c>
      <c r="B25" s="66" t="s">
        <v>7</v>
      </c>
      <c r="C25" s="66" t="s">
        <v>10</v>
      </c>
      <c r="D25" s="60">
        <v>9900022003</v>
      </c>
      <c r="E25" s="66"/>
      <c r="F25" s="103">
        <f>F26+F27</f>
        <v>7.369999999999999</v>
      </c>
      <c r="G25" s="103">
        <f>G26+G27</f>
        <v>0</v>
      </c>
      <c r="H25" s="103">
        <f>H26+H27</f>
        <v>0</v>
      </c>
    </row>
    <row r="26" spans="1:8" s="7" customFormat="1" ht="48">
      <c r="A26" s="87" t="s">
        <v>55</v>
      </c>
      <c r="B26" s="66" t="s">
        <v>7</v>
      </c>
      <c r="C26" s="66" t="s">
        <v>10</v>
      </c>
      <c r="D26" s="60">
        <v>9900022003</v>
      </c>
      <c r="E26" s="66" t="s">
        <v>56</v>
      </c>
      <c r="F26" s="103">
        <v>7.27</v>
      </c>
      <c r="G26" s="103">
        <v>0</v>
      </c>
      <c r="H26" s="103">
        <v>0</v>
      </c>
    </row>
    <row r="27" spans="1:8" s="7" customFormat="1" ht="24">
      <c r="A27" s="87" t="s">
        <v>66</v>
      </c>
      <c r="B27" s="66" t="s">
        <v>7</v>
      </c>
      <c r="C27" s="66" t="s">
        <v>10</v>
      </c>
      <c r="D27" s="60">
        <v>9900022003</v>
      </c>
      <c r="E27" s="66" t="s">
        <v>58</v>
      </c>
      <c r="F27" s="103">
        <v>0.1</v>
      </c>
      <c r="G27" s="103">
        <v>0</v>
      </c>
      <c r="H27" s="103">
        <v>0</v>
      </c>
    </row>
    <row r="28" spans="1:8" s="7" customFormat="1" ht="24">
      <c r="A28" s="70" t="s">
        <v>40</v>
      </c>
      <c r="B28" s="66" t="s">
        <v>7</v>
      </c>
      <c r="C28" s="66" t="s">
        <v>10</v>
      </c>
      <c r="D28" s="60">
        <v>9900051180</v>
      </c>
      <c r="E28" s="69"/>
      <c r="F28" s="103">
        <f>F29+F30</f>
        <v>232.70999999999998</v>
      </c>
      <c r="G28" s="103">
        <f>G29+G30</f>
        <v>241.25</v>
      </c>
      <c r="H28" s="103">
        <f>H29+H30</f>
        <v>250.1</v>
      </c>
    </row>
    <row r="29" spans="1:8" s="7" customFormat="1" ht="48">
      <c r="A29" s="87" t="s">
        <v>55</v>
      </c>
      <c r="B29" s="66" t="s">
        <v>7</v>
      </c>
      <c r="C29" s="66" t="s">
        <v>10</v>
      </c>
      <c r="D29" s="60">
        <v>9900051180</v>
      </c>
      <c r="E29" s="66" t="s">
        <v>56</v>
      </c>
      <c r="F29" s="103">
        <v>197.7</v>
      </c>
      <c r="G29" s="103">
        <v>202.91</v>
      </c>
      <c r="H29" s="103">
        <v>208.72</v>
      </c>
    </row>
    <row r="30" spans="1:8" s="7" customFormat="1" ht="24">
      <c r="A30" s="87" t="s">
        <v>66</v>
      </c>
      <c r="B30" s="66" t="s">
        <v>7</v>
      </c>
      <c r="C30" s="66" t="s">
        <v>10</v>
      </c>
      <c r="D30" s="60">
        <v>9900051180</v>
      </c>
      <c r="E30" s="66" t="s">
        <v>58</v>
      </c>
      <c r="F30" s="103">
        <v>35.01</v>
      </c>
      <c r="G30" s="103">
        <v>38.34</v>
      </c>
      <c r="H30" s="103">
        <v>41.38</v>
      </c>
    </row>
    <row r="31" spans="1:8" s="7" customFormat="1" ht="24">
      <c r="A31" s="71" t="s">
        <v>64</v>
      </c>
      <c r="B31" s="69" t="s">
        <v>7</v>
      </c>
      <c r="C31" s="69" t="s">
        <v>10</v>
      </c>
      <c r="D31" s="60">
        <v>9900059300</v>
      </c>
      <c r="E31" s="69"/>
      <c r="F31" s="103">
        <f>F32+F33</f>
        <v>16.619999999999997</v>
      </c>
      <c r="G31" s="103">
        <f>G32+G33</f>
        <v>12.01</v>
      </c>
      <c r="H31" s="103">
        <f>H32+H33</f>
        <v>12.01</v>
      </c>
    </row>
    <row r="32" spans="1:8" s="7" customFormat="1" ht="48">
      <c r="A32" s="87" t="s">
        <v>55</v>
      </c>
      <c r="B32" s="69" t="s">
        <v>7</v>
      </c>
      <c r="C32" s="69" t="s">
        <v>10</v>
      </c>
      <c r="D32" s="60">
        <v>9900059300</v>
      </c>
      <c r="E32" s="66" t="s">
        <v>56</v>
      </c>
      <c r="F32" s="103">
        <v>13.62</v>
      </c>
      <c r="G32" s="103">
        <v>9.01</v>
      </c>
      <c r="H32" s="103">
        <v>9.01</v>
      </c>
    </row>
    <row r="33" spans="1:8" s="7" customFormat="1" ht="24">
      <c r="A33" s="87" t="s">
        <v>66</v>
      </c>
      <c r="B33" s="69" t="s">
        <v>7</v>
      </c>
      <c r="C33" s="69" t="s">
        <v>10</v>
      </c>
      <c r="D33" s="60">
        <v>9900059300</v>
      </c>
      <c r="E33" s="66" t="s">
        <v>58</v>
      </c>
      <c r="F33" s="103">
        <v>3</v>
      </c>
      <c r="G33" s="103">
        <v>3</v>
      </c>
      <c r="H33" s="103">
        <v>3</v>
      </c>
    </row>
    <row r="34" spans="1:8" s="7" customFormat="1" ht="58.5" customHeight="1">
      <c r="A34" s="85" t="s">
        <v>75</v>
      </c>
      <c r="B34" s="66" t="s">
        <v>7</v>
      </c>
      <c r="C34" s="66" t="s">
        <v>10</v>
      </c>
      <c r="D34" s="60">
        <v>9900073150</v>
      </c>
      <c r="E34" s="66"/>
      <c r="F34" s="102">
        <f>F35+F36</f>
        <v>25.94</v>
      </c>
      <c r="G34" s="102">
        <f>G35+G36</f>
        <v>26.54</v>
      </c>
      <c r="H34" s="102">
        <f>H35+H36</f>
        <v>26.54</v>
      </c>
    </row>
    <row r="35" spans="1:8" s="7" customFormat="1" ht="48">
      <c r="A35" s="87" t="s">
        <v>55</v>
      </c>
      <c r="B35" s="66" t="s">
        <v>7</v>
      </c>
      <c r="C35" s="66" t="s">
        <v>10</v>
      </c>
      <c r="D35" s="60">
        <v>9900073150</v>
      </c>
      <c r="E35" s="66" t="s">
        <v>56</v>
      </c>
      <c r="F35" s="102">
        <v>19.94</v>
      </c>
      <c r="G35" s="102">
        <v>20.54</v>
      </c>
      <c r="H35" s="102">
        <v>20.54</v>
      </c>
    </row>
    <row r="36" spans="1:8" s="7" customFormat="1" ht="24">
      <c r="A36" s="87" t="s">
        <v>66</v>
      </c>
      <c r="B36" s="66" t="s">
        <v>7</v>
      </c>
      <c r="C36" s="66" t="s">
        <v>10</v>
      </c>
      <c r="D36" s="60">
        <v>9900073150</v>
      </c>
      <c r="E36" s="66" t="s">
        <v>58</v>
      </c>
      <c r="F36" s="102">
        <v>6</v>
      </c>
      <c r="G36" s="102">
        <v>6</v>
      </c>
      <c r="H36" s="102">
        <v>6</v>
      </c>
    </row>
    <row r="37" spans="1:8" s="16" customFormat="1" ht="12" customHeight="1">
      <c r="A37" s="67" t="s">
        <v>25</v>
      </c>
      <c r="B37" s="68" t="s">
        <v>7</v>
      </c>
      <c r="C37" s="68" t="s">
        <v>39</v>
      </c>
      <c r="D37" s="64"/>
      <c r="E37" s="68"/>
      <c r="F37" s="104">
        <f>F38</f>
        <v>37.129999999999995</v>
      </c>
      <c r="G37" s="104">
        <f>G38</f>
        <v>8</v>
      </c>
      <c r="H37" s="104">
        <f>H38</f>
        <v>8</v>
      </c>
    </row>
    <row r="38" spans="1:8" s="52" customFormat="1" ht="12" customHeight="1">
      <c r="A38" s="65" t="s">
        <v>54</v>
      </c>
      <c r="B38" s="66" t="s">
        <v>7</v>
      </c>
      <c r="C38" s="66" t="s">
        <v>39</v>
      </c>
      <c r="D38" s="60">
        <v>9900000000</v>
      </c>
      <c r="E38" s="66"/>
      <c r="F38" s="102">
        <f>F41+F39+F43</f>
        <v>37.129999999999995</v>
      </c>
      <c r="G38" s="102">
        <f>G41+G39+G43</f>
        <v>8</v>
      </c>
      <c r="H38" s="102">
        <f>H41+H39+H43</f>
        <v>8</v>
      </c>
    </row>
    <row r="39" spans="1:8" s="52" customFormat="1" ht="12" customHeight="1">
      <c r="A39" s="65" t="s">
        <v>49</v>
      </c>
      <c r="B39" s="69" t="s">
        <v>7</v>
      </c>
      <c r="C39" s="69" t="s">
        <v>39</v>
      </c>
      <c r="D39" s="60">
        <v>9900009230</v>
      </c>
      <c r="E39" s="66"/>
      <c r="F39" s="103">
        <f>F40</f>
        <v>8</v>
      </c>
      <c r="G39" s="103">
        <f>G40</f>
        <v>8</v>
      </c>
      <c r="H39" s="103">
        <f>H40</f>
        <v>8</v>
      </c>
    </row>
    <row r="40" spans="1:8" s="52" customFormat="1" ht="12" customHeight="1">
      <c r="A40" s="86" t="s">
        <v>59</v>
      </c>
      <c r="B40" s="69" t="s">
        <v>7</v>
      </c>
      <c r="C40" s="69" t="s">
        <v>39</v>
      </c>
      <c r="D40" s="60">
        <v>9900009230</v>
      </c>
      <c r="E40" s="66" t="s">
        <v>60</v>
      </c>
      <c r="F40" s="103">
        <v>8</v>
      </c>
      <c r="G40" s="103">
        <v>8</v>
      </c>
      <c r="H40" s="103">
        <v>8</v>
      </c>
    </row>
    <row r="41" spans="1:8" s="52" customFormat="1" ht="48">
      <c r="A41" s="72" t="s">
        <v>65</v>
      </c>
      <c r="B41" s="69" t="s">
        <v>7</v>
      </c>
      <c r="C41" s="69" t="s">
        <v>39</v>
      </c>
      <c r="D41" s="60">
        <v>9900024030</v>
      </c>
      <c r="E41" s="69"/>
      <c r="F41" s="103">
        <f>F42</f>
        <v>11.47</v>
      </c>
      <c r="G41" s="103">
        <f>G42</f>
        <v>0</v>
      </c>
      <c r="H41" s="103">
        <f>H42</f>
        <v>0</v>
      </c>
    </row>
    <row r="42" spans="1:8" s="52" customFormat="1" ht="15" customHeight="1">
      <c r="A42" s="88" t="s">
        <v>22</v>
      </c>
      <c r="B42" s="69" t="s">
        <v>7</v>
      </c>
      <c r="C42" s="69" t="s">
        <v>39</v>
      </c>
      <c r="D42" s="60">
        <v>9900024030</v>
      </c>
      <c r="E42" s="69" t="s">
        <v>61</v>
      </c>
      <c r="F42" s="103">
        <v>11.47</v>
      </c>
      <c r="G42" s="103">
        <v>0</v>
      </c>
      <c r="H42" s="103">
        <v>0</v>
      </c>
    </row>
    <row r="43" spans="1:8" s="52" customFormat="1" ht="72">
      <c r="A43" s="91" t="s">
        <v>79</v>
      </c>
      <c r="B43" s="69" t="s">
        <v>7</v>
      </c>
      <c r="C43" s="69" t="s">
        <v>39</v>
      </c>
      <c r="D43" s="60">
        <v>9900024040</v>
      </c>
      <c r="E43" s="69"/>
      <c r="F43" s="103">
        <f>F44</f>
        <v>17.66</v>
      </c>
      <c r="G43" s="103">
        <f>G44</f>
        <v>0</v>
      </c>
      <c r="H43" s="103">
        <f>H44</f>
        <v>0</v>
      </c>
    </row>
    <row r="44" spans="1:8" s="52" customFormat="1" ht="15" customHeight="1">
      <c r="A44" s="88" t="s">
        <v>22</v>
      </c>
      <c r="B44" s="69" t="s">
        <v>7</v>
      </c>
      <c r="C44" s="69" t="s">
        <v>39</v>
      </c>
      <c r="D44" s="60">
        <v>9900024040</v>
      </c>
      <c r="E44" s="69" t="s">
        <v>61</v>
      </c>
      <c r="F44" s="103">
        <v>17.66</v>
      </c>
      <c r="G44" s="103">
        <v>0</v>
      </c>
      <c r="H44" s="103">
        <v>0</v>
      </c>
    </row>
    <row r="45" spans="1:8" s="7" customFormat="1" ht="24">
      <c r="A45" s="73" t="s">
        <v>50</v>
      </c>
      <c r="B45" s="68" t="s">
        <v>15</v>
      </c>
      <c r="C45" s="68" t="s">
        <v>23</v>
      </c>
      <c r="D45" s="64"/>
      <c r="E45" s="63"/>
      <c r="F45" s="104">
        <f>F46</f>
        <v>10</v>
      </c>
      <c r="G45" s="104">
        <f aca="true" t="shared" si="1" ref="G45:H48">G46</f>
        <v>10</v>
      </c>
      <c r="H45" s="104">
        <f t="shared" si="1"/>
        <v>10</v>
      </c>
    </row>
    <row r="46" spans="1:8" s="7" customFormat="1" ht="24">
      <c r="A46" s="73" t="s">
        <v>85</v>
      </c>
      <c r="B46" s="68" t="s">
        <v>15</v>
      </c>
      <c r="C46" s="68" t="s">
        <v>14</v>
      </c>
      <c r="D46" s="64"/>
      <c r="E46" s="63"/>
      <c r="F46" s="104">
        <f>F47</f>
        <v>10</v>
      </c>
      <c r="G46" s="104">
        <f t="shared" si="1"/>
        <v>10</v>
      </c>
      <c r="H46" s="104">
        <f t="shared" si="1"/>
        <v>10</v>
      </c>
    </row>
    <row r="47" spans="1:8" s="7" customFormat="1" ht="27" customHeight="1">
      <c r="A47" s="74" t="s">
        <v>96</v>
      </c>
      <c r="B47" s="69" t="s">
        <v>15</v>
      </c>
      <c r="C47" s="69" t="s">
        <v>14</v>
      </c>
      <c r="D47" s="60">
        <v>100000000</v>
      </c>
      <c r="E47" s="66"/>
      <c r="F47" s="103">
        <f>F48</f>
        <v>10</v>
      </c>
      <c r="G47" s="103">
        <f t="shared" si="1"/>
        <v>10</v>
      </c>
      <c r="H47" s="103">
        <f t="shared" si="1"/>
        <v>10</v>
      </c>
    </row>
    <row r="48" spans="1:8" s="7" customFormat="1" ht="16.5" customHeight="1">
      <c r="A48" s="74" t="s">
        <v>77</v>
      </c>
      <c r="B48" s="69" t="s">
        <v>15</v>
      </c>
      <c r="C48" s="69" t="s">
        <v>14</v>
      </c>
      <c r="D48" s="60">
        <v>100099000</v>
      </c>
      <c r="E48" s="66"/>
      <c r="F48" s="103">
        <f>F49</f>
        <v>10</v>
      </c>
      <c r="G48" s="103">
        <f t="shared" si="1"/>
        <v>10</v>
      </c>
      <c r="H48" s="103">
        <f t="shared" si="1"/>
        <v>10</v>
      </c>
    </row>
    <row r="49" spans="1:8" s="7" customFormat="1" ht="24">
      <c r="A49" s="86" t="s">
        <v>66</v>
      </c>
      <c r="B49" s="69" t="s">
        <v>15</v>
      </c>
      <c r="C49" s="69" t="s">
        <v>14</v>
      </c>
      <c r="D49" s="60">
        <v>100099000</v>
      </c>
      <c r="E49" s="66" t="s">
        <v>58</v>
      </c>
      <c r="F49" s="103">
        <v>10</v>
      </c>
      <c r="G49" s="103">
        <v>10</v>
      </c>
      <c r="H49" s="103">
        <v>10</v>
      </c>
    </row>
    <row r="50" spans="1:8" s="7" customFormat="1" ht="16.5" customHeight="1">
      <c r="A50" s="67" t="s">
        <v>5</v>
      </c>
      <c r="B50" s="68" t="s">
        <v>9</v>
      </c>
      <c r="C50" s="68" t="s">
        <v>23</v>
      </c>
      <c r="D50" s="75"/>
      <c r="E50" s="69"/>
      <c r="F50" s="104">
        <f>F51</f>
        <v>913.16</v>
      </c>
      <c r="G50" s="104">
        <f>G51</f>
        <v>793.71</v>
      </c>
      <c r="H50" s="104">
        <f>H51</f>
        <v>595.3199999999999</v>
      </c>
    </row>
    <row r="51" spans="1:8" s="7" customFormat="1" ht="13.5" customHeight="1">
      <c r="A51" s="67" t="s">
        <v>19</v>
      </c>
      <c r="B51" s="68" t="s">
        <v>9</v>
      </c>
      <c r="C51" s="68" t="s">
        <v>15</v>
      </c>
      <c r="D51" s="64"/>
      <c r="E51" s="68"/>
      <c r="F51" s="104">
        <f>F52+F60+F63</f>
        <v>913.16</v>
      </c>
      <c r="G51" s="104">
        <f>G52+G60+G63</f>
        <v>793.71</v>
      </c>
      <c r="H51" s="104">
        <f>H52+H60+H63</f>
        <v>595.3199999999999</v>
      </c>
    </row>
    <row r="52" spans="1:8" s="7" customFormat="1" ht="24">
      <c r="A52" s="74" t="s">
        <v>97</v>
      </c>
      <c r="B52" s="76" t="s">
        <v>9</v>
      </c>
      <c r="C52" s="76" t="s">
        <v>15</v>
      </c>
      <c r="D52" s="60">
        <v>200000000</v>
      </c>
      <c r="E52" s="76"/>
      <c r="F52" s="105">
        <f>F53+F55+F57</f>
        <v>903.16</v>
      </c>
      <c r="G52" s="105">
        <f>G53+G55+G57</f>
        <v>783.71</v>
      </c>
      <c r="H52" s="105">
        <f>H53+H55+H57</f>
        <v>0</v>
      </c>
    </row>
    <row r="53" spans="1:8" s="7" customFormat="1" ht="25.5">
      <c r="A53" s="92" t="s">
        <v>80</v>
      </c>
      <c r="B53" s="93" t="s">
        <v>9</v>
      </c>
      <c r="C53" s="93" t="s">
        <v>15</v>
      </c>
      <c r="D53" s="60" t="s">
        <v>86</v>
      </c>
      <c r="E53" s="93"/>
      <c r="F53" s="106">
        <f>F54</f>
        <v>126.11</v>
      </c>
      <c r="G53" s="106">
        <f>G54</f>
        <v>0</v>
      </c>
      <c r="H53" s="106">
        <f>H54</f>
        <v>0</v>
      </c>
    </row>
    <row r="54" spans="1:8" s="7" customFormat="1" ht="24">
      <c r="A54" s="86" t="s">
        <v>66</v>
      </c>
      <c r="B54" s="93" t="s">
        <v>9</v>
      </c>
      <c r="C54" s="93" t="s">
        <v>15</v>
      </c>
      <c r="D54" s="60" t="s">
        <v>86</v>
      </c>
      <c r="E54" s="93" t="s">
        <v>58</v>
      </c>
      <c r="F54" s="106">
        <v>126.11</v>
      </c>
      <c r="G54" s="106">
        <v>0</v>
      </c>
      <c r="H54" s="106">
        <v>0</v>
      </c>
    </row>
    <row r="55" spans="1:8" s="7" customFormat="1" ht="24">
      <c r="A55" s="90" t="s">
        <v>78</v>
      </c>
      <c r="B55" s="66" t="s">
        <v>9</v>
      </c>
      <c r="C55" s="66" t="s">
        <v>15</v>
      </c>
      <c r="D55" s="60">
        <v>200022003</v>
      </c>
      <c r="E55" s="66"/>
      <c r="F55" s="106">
        <f>F56</f>
        <v>13.4</v>
      </c>
      <c r="G55" s="106">
        <f>G56</f>
        <v>0</v>
      </c>
      <c r="H55" s="106">
        <f>H56</f>
        <v>0</v>
      </c>
    </row>
    <row r="56" spans="1:8" s="7" customFormat="1" ht="24">
      <c r="A56" s="87" t="s">
        <v>66</v>
      </c>
      <c r="B56" s="66" t="s">
        <v>9</v>
      </c>
      <c r="C56" s="66" t="s">
        <v>15</v>
      </c>
      <c r="D56" s="60">
        <v>200022003</v>
      </c>
      <c r="E56" s="66" t="s">
        <v>58</v>
      </c>
      <c r="F56" s="106">
        <v>13.4</v>
      </c>
      <c r="G56" s="106">
        <v>0</v>
      </c>
      <c r="H56" s="106">
        <v>0</v>
      </c>
    </row>
    <row r="57" spans="1:8" s="7" customFormat="1" ht="12.75">
      <c r="A57" s="74" t="s">
        <v>77</v>
      </c>
      <c r="B57" s="76" t="s">
        <v>9</v>
      </c>
      <c r="C57" s="76" t="s">
        <v>15</v>
      </c>
      <c r="D57" s="60">
        <v>200099000</v>
      </c>
      <c r="E57" s="76"/>
      <c r="F57" s="105">
        <f>F58+F59</f>
        <v>763.65</v>
      </c>
      <c r="G57" s="105">
        <f>G58+G59</f>
        <v>783.71</v>
      </c>
      <c r="H57" s="105">
        <f>H58+H59</f>
        <v>0</v>
      </c>
    </row>
    <row r="58" spans="1:8" s="7" customFormat="1" ht="48">
      <c r="A58" s="87" t="s">
        <v>55</v>
      </c>
      <c r="B58" s="76" t="s">
        <v>9</v>
      </c>
      <c r="C58" s="76" t="s">
        <v>15</v>
      </c>
      <c r="D58" s="60">
        <v>200099000</v>
      </c>
      <c r="E58" s="76" t="s">
        <v>56</v>
      </c>
      <c r="F58" s="105">
        <v>182.28</v>
      </c>
      <c r="G58" s="105">
        <v>221.34</v>
      </c>
      <c r="H58" s="105">
        <v>0</v>
      </c>
    </row>
    <row r="59" spans="1:8" s="7" customFormat="1" ht="24">
      <c r="A59" s="86" t="s">
        <v>66</v>
      </c>
      <c r="B59" s="76" t="s">
        <v>9</v>
      </c>
      <c r="C59" s="76" t="s">
        <v>15</v>
      </c>
      <c r="D59" s="60">
        <v>200099000</v>
      </c>
      <c r="E59" s="76" t="s">
        <v>58</v>
      </c>
      <c r="F59" s="105">
        <v>581.37</v>
      </c>
      <c r="G59" s="105">
        <v>562.37</v>
      </c>
      <c r="H59" s="105">
        <v>0</v>
      </c>
    </row>
    <row r="60" spans="1:8" s="16" customFormat="1" ht="27" customHeight="1">
      <c r="A60" s="74" t="s">
        <v>100</v>
      </c>
      <c r="B60" s="76" t="s">
        <v>9</v>
      </c>
      <c r="C60" s="76" t="s">
        <v>15</v>
      </c>
      <c r="D60" s="60">
        <v>300000000</v>
      </c>
      <c r="E60" s="76"/>
      <c r="F60" s="105">
        <f aca="true" t="shared" si="2" ref="F60:H61">F61</f>
        <v>10</v>
      </c>
      <c r="G60" s="105">
        <f t="shared" si="2"/>
        <v>10</v>
      </c>
      <c r="H60" s="105">
        <f t="shared" si="2"/>
        <v>10</v>
      </c>
    </row>
    <row r="61" spans="1:8" s="16" customFormat="1" ht="15.75" customHeight="1">
      <c r="A61" s="74" t="s">
        <v>77</v>
      </c>
      <c r="B61" s="76" t="s">
        <v>9</v>
      </c>
      <c r="C61" s="76" t="s">
        <v>15</v>
      </c>
      <c r="D61" s="60">
        <v>300099000</v>
      </c>
      <c r="E61" s="76"/>
      <c r="F61" s="105">
        <f t="shared" si="2"/>
        <v>10</v>
      </c>
      <c r="G61" s="105">
        <f t="shared" si="2"/>
        <v>10</v>
      </c>
      <c r="H61" s="105">
        <f t="shared" si="2"/>
        <v>10</v>
      </c>
    </row>
    <row r="62" spans="1:8" s="7" customFormat="1" ht="24">
      <c r="A62" s="86" t="s">
        <v>66</v>
      </c>
      <c r="B62" s="76" t="s">
        <v>9</v>
      </c>
      <c r="C62" s="76" t="s">
        <v>15</v>
      </c>
      <c r="D62" s="60">
        <v>300099000</v>
      </c>
      <c r="E62" s="76" t="s">
        <v>58</v>
      </c>
      <c r="F62" s="105">
        <v>10</v>
      </c>
      <c r="G62" s="105">
        <v>10</v>
      </c>
      <c r="H62" s="105">
        <v>10</v>
      </c>
    </row>
    <row r="63" spans="1:8" s="16" customFormat="1" ht="16.5" customHeight="1">
      <c r="A63" s="65" t="s">
        <v>54</v>
      </c>
      <c r="B63" s="69" t="s">
        <v>9</v>
      </c>
      <c r="C63" s="69" t="s">
        <v>15</v>
      </c>
      <c r="D63" s="60">
        <v>9900000000</v>
      </c>
      <c r="E63" s="69"/>
      <c r="F63" s="103">
        <f>F64+F66</f>
        <v>0</v>
      </c>
      <c r="G63" s="103">
        <f>G64+G66</f>
        <v>0</v>
      </c>
      <c r="H63" s="103">
        <f>H64+H66</f>
        <v>585.3199999999999</v>
      </c>
    </row>
    <row r="64" spans="1:8" s="7" customFormat="1" ht="14.25" customHeight="1">
      <c r="A64" s="97" t="s">
        <v>98</v>
      </c>
      <c r="B64" s="69" t="s">
        <v>9</v>
      </c>
      <c r="C64" s="69" t="s">
        <v>15</v>
      </c>
      <c r="D64" s="60">
        <v>9900060010</v>
      </c>
      <c r="E64" s="69"/>
      <c r="F64" s="103">
        <f>F65</f>
        <v>0</v>
      </c>
      <c r="G64" s="103">
        <f>G65</f>
        <v>0</v>
      </c>
      <c r="H64" s="103">
        <f>H65</f>
        <v>150</v>
      </c>
    </row>
    <row r="65" spans="1:8" s="7" customFormat="1" ht="24">
      <c r="A65" s="87" t="s">
        <v>66</v>
      </c>
      <c r="B65" s="69" t="s">
        <v>9</v>
      </c>
      <c r="C65" s="69" t="s">
        <v>15</v>
      </c>
      <c r="D65" s="60">
        <v>9900060010</v>
      </c>
      <c r="E65" s="69" t="s">
        <v>58</v>
      </c>
      <c r="F65" s="103">
        <v>0</v>
      </c>
      <c r="G65" s="103">
        <v>0</v>
      </c>
      <c r="H65" s="103">
        <v>150</v>
      </c>
    </row>
    <row r="66" spans="1:8" s="7" customFormat="1" ht="18" customHeight="1">
      <c r="A66" s="98" t="s">
        <v>99</v>
      </c>
      <c r="B66" s="69" t="s">
        <v>9</v>
      </c>
      <c r="C66" s="69" t="s">
        <v>15</v>
      </c>
      <c r="D66" s="60">
        <v>9900060020</v>
      </c>
      <c r="E66" s="69"/>
      <c r="F66" s="103">
        <f>F67</f>
        <v>0</v>
      </c>
      <c r="G66" s="103">
        <f>G67</f>
        <v>0</v>
      </c>
      <c r="H66" s="103">
        <f>H67</f>
        <v>435.32</v>
      </c>
    </row>
    <row r="67" spans="1:8" s="7" customFormat="1" ht="24">
      <c r="A67" s="99" t="s">
        <v>66</v>
      </c>
      <c r="B67" s="69" t="s">
        <v>9</v>
      </c>
      <c r="C67" s="69" t="s">
        <v>15</v>
      </c>
      <c r="D67" s="60">
        <v>9900060020</v>
      </c>
      <c r="E67" s="69" t="s">
        <v>58</v>
      </c>
      <c r="F67" s="103">
        <v>0</v>
      </c>
      <c r="G67" s="103">
        <v>0</v>
      </c>
      <c r="H67" s="103">
        <v>435.32</v>
      </c>
    </row>
    <row r="68" spans="1:8" s="7" customFormat="1" ht="14.25" customHeight="1">
      <c r="A68" s="78" t="s">
        <v>6</v>
      </c>
      <c r="B68" s="77" t="s">
        <v>14</v>
      </c>
      <c r="C68" s="77" t="s">
        <v>23</v>
      </c>
      <c r="D68" s="79"/>
      <c r="E68" s="80"/>
      <c r="F68" s="107">
        <f>F69</f>
        <v>383.71</v>
      </c>
      <c r="G68" s="107">
        <f aca="true" t="shared" si="3" ref="G68:H71">G69</f>
        <v>395.1</v>
      </c>
      <c r="H68" s="107">
        <f t="shared" si="3"/>
        <v>395.1</v>
      </c>
    </row>
    <row r="69" spans="1:8" s="7" customFormat="1" ht="14.25" customHeight="1">
      <c r="A69" s="78" t="s">
        <v>16</v>
      </c>
      <c r="B69" s="81">
        <v>10</v>
      </c>
      <c r="C69" s="81" t="s">
        <v>7</v>
      </c>
      <c r="D69" s="82"/>
      <c r="E69" s="81"/>
      <c r="F69" s="107">
        <f>F70</f>
        <v>383.71</v>
      </c>
      <c r="G69" s="107">
        <f t="shared" si="3"/>
        <v>395.1</v>
      </c>
      <c r="H69" s="107">
        <f t="shared" si="3"/>
        <v>395.1</v>
      </c>
    </row>
    <row r="70" spans="1:8" s="20" customFormat="1" ht="15" customHeight="1">
      <c r="A70" s="65" t="s">
        <v>54</v>
      </c>
      <c r="B70" s="83">
        <v>10</v>
      </c>
      <c r="C70" s="83" t="s">
        <v>7</v>
      </c>
      <c r="D70" s="60">
        <v>9900000000</v>
      </c>
      <c r="E70" s="83"/>
      <c r="F70" s="108">
        <f>F71</f>
        <v>383.71</v>
      </c>
      <c r="G70" s="108">
        <f t="shared" si="3"/>
        <v>395.1</v>
      </c>
      <c r="H70" s="108">
        <f t="shared" si="3"/>
        <v>395.1</v>
      </c>
    </row>
    <row r="71" spans="1:8" s="20" customFormat="1" ht="36">
      <c r="A71" s="84" t="s">
        <v>63</v>
      </c>
      <c r="B71" s="83" t="s">
        <v>14</v>
      </c>
      <c r="C71" s="83" t="s">
        <v>7</v>
      </c>
      <c r="D71" s="61">
        <v>9900010490</v>
      </c>
      <c r="E71" s="83"/>
      <c r="F71" s="108">
        <f>F72</f>
        <v>383.71</v>
      </c>
      <c r="G71" s="108">
        <f t="shared" si="3"/>
        <v>395.1</v>
      </c>
      <c r="H71" s="108">
        <f t="shared" si="3"/>
        <v>395.1</v>
      </c>
    </row>
    <row r="72" spans="1:8" ht="12.75" customHeight="1">
      <c r="A72" s="86" t="s">
        <v>62</v>
      </c>
      <c r="B72" s="83" t="s">
        <v>14</v>
      </c>
      <c r="C72" s="83" t="s">
        <v>7</v>
      </c>
      <c r="D72" s="61">
        <v>9900010490</v>
      </c>
      <c r="E72" s="83">
        <v>300</v>
      </c>
      <c r="F72" s="108">
        <v>383.71</v>
      </c>
      <c r="G72" s="108">
        <v>395.1</v>
      </c>
      <c r="H72" s="108">
        <v>395.1</v>
      </c>
    </row>
    <row r="73" spans="1:8" ht="12.75">
      <c r="A73" s="58" t="s">
        <v>51</v>
      </c>
      <c r="B73" s="19">
        <v>99</v>
      </c>
      <c r="C73" s="22" t="s">
        <v>23</v>
      </c>
      <c r="D73" s="19"/>
      <c r="E73" s="19"/>
      <c r="F73" s="109">
        <f>F74</f>
        <v>0</v>
      </c>
      <c r="G73" s="109">
        <f>G74</f>
        <v>111.63</v>
      </c>
      <c r="H73" s="109">
        <f>H74</f>
        <v>238.13</v>
      </c>
    </row>
    <row r="74" spans="1:8" ht="12.75">
      <c r="A74" s="58" t="s">
        <v>51</v>
      </c>
      <c r="B74" s="19">
        <v>99</v>
      </c>
      <c r="C74" s="19">
        <v>99</v>
      </c>
      <c r="D74" s="19"/>
      <c r="E74" s="19"/>
      <c r="F74" s="109">
        <f>F76</f>
        <v>0</v>
      </c>
      <c r="G74" s="109">
        <f>G76</f>
        <v>111.63</v>
      </c>
      <c r="H74" s="109">
        <f>H76</f>
        <v>238.13</v>
      </c>
    </row>
    <row r="75" spans="1:8" s="20" customFormat="1" ht="15" customHeight="1">
      <c r="A75" s="65" t="s">
        <v>54</v>
      </c>
      <c r="B75" s="83">
        <v>99</v>
      </c>
      <c r="C75" s="83">
        <v>99</v>
      </c>
      <c r="D75" s="60">
        <v>9900000000</v>
      </c>
      <c r="E75" s="83"/>
      <c r="F75" s="108">
        <f aca="true" t="shared" si="4" ref="F75:H76">F76</f>
        <v>0</v>
      </c>
      <c r="G75" s="108">
        <f t="shared" si="4"/>
        <v>111.63</v>
      </c>
      <c r="H75" s="108">
        <f t="shared" si="4"/>
        <v>238.13</v>
      </c>
    </row>
    <row r="76" spans="1:8" ht="12.75">
      <c r="A76" s="84" t="s">
        <v>51</v>
      </c>
      <c r="B76" s="94">
        <v>99</v>
      </c>
      <c r="C76" s="94">
        <v>99</v>
      </c>
      <c r="D76" s="95">
        <v>9900099990</v>
      </c>
      <c r="E76" s="94"/>
      <c r="F76" s="110">
        <f t="shared" si="4"/>
        <v>0</v>
      </c>
      <c r="G76" s="110">
        <f t="shared" si="4"/>
        <v>111.63</v>
      </c>
      <c r="H76" s="110">
        <f t="shared" si="4"/>
        <v>238.13</v>
      </c>
    </row>
    <row r="77" spans="1:8" ht="12.75">
      <c r="A77" s="89" t="s">
        <v>59</v>
      </c>
      <c r="B77" s="18">
        <v>99</v>
      </c>
      <c r="C77" s="18">
        <v>99</v>
      </c>
      <c r="D77" s="60">
        <v>9900099990</v>
      </c>
      <c r="E77" s="18">
        <v>800</v>
      </c>
      <c r="F77" s="111">
        <v>0</v>
      </c>
      <c r="G77" s="111">
        <v>111.63</v>
      </c>
      <c r="H77" s="112">
        <v>238.13</v>
      </c>
    </row>
  </sheetData>
  <sheetProtection/>
  <mergeCells count="13">
    <mergeCell ref="A1:H1"/>
    <mergeCell ref="A2:H2"/>
    <mergeCell ref="A3:H3"/>
    <mergeCell ref="A4:H4"/>
    <mergeCell ref="A5:H5"/>
    <mergeCell ref="A10:A11"/>
    <mergeCell ref="B10:B11"/>
    <mergeCell ref="C10:C11"/>
    <mergeCell ref="D10:D11"/>
    <mergeCell ref="E10:E11"/>
    <mergeCell ref="F10:H10"/>
    <mergeCell ref="A7:H7"/>
    <mergeCell ref="D9:F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40">
      <selection activeCell="A60" sqref="A60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</cols>
  <sheetData>
    <row r="1" spans="1:9" s="3" customFormat="1" ht="11.25">
      <c r="A1" s="123" t="s">
        <v>11</v>
      </c>
      <c r="B1" s="123"/>
      <c r="C1" s="123"/>
      <c r="D1" s="123"/>
      <c r="E1" s="123"/>
      <c r="F1" s="123"/>
      <c r="G1" s="123"/>
      <c r="H1" s="123"/>
      <c r="I1" s="123"/>
    </row>
    <row r="2" spans="1:9" s="3" customFormat="1" ht="11.25">
      <c r="A2" s="123" t="s">
        <v>42</v>
      </c>
      <c r="B2" s="123"/>
      <c r="C2" s="123"/>
      <c r="D2" s="123"/>
      <c r="E2" s="123"/>
      <c r="F2" s="123"/>
      <c r="G2" s="123"/>
      <c r="H2" s="123"/>
      <c r="I2" s="123"/>
    </row>
    <row r="3" spans="1:9" s="3" customFormat="1" ht="11.25">
      <c r="A3" s="123" t="s">
        <v>90</v>
      </c>
      <c r="B3" s="123"/>
      <c r="C3" s="123"/>
      <c r="D3" s="123"/>
      <c r="E3" s="123"/>
      <c r="F3" s="123"/>
      <c r="G3" s="123"/>
      <c r="H3" s="123"/>
      <c r="I3" s="123"/>
    </row>
    <row r="4" spans="1:9" s="3" customFormat="1" ht="11.25">
      <c r="A4" s="123" t="s">
        <v>89</v>
      </c>
      <c r="B4" s="123"/>
      <c r="C4" s="123"/>
      <c r="D4" s="123"/>
      <c r="E4" s="123"/>
      <c r="F4" s="123"/>
      <c r="G4" s="123"/>
      <c r="H4" s="123"/>
      <c r="I4" s="123"/>
    </row>
    <row r="5" spans="1:9" s="3" customFormat="1" ht="12.75" customHeight="1">
      <c r="A5" s="123" t="s">
        <v>101</v>
      </c>
      <c r="B5" s="123"/>
      <c r="C5" s="123"/>
      <c r="D5" s="123"/>
      <c r="E5" s="123"/>
      <c r="F5" s="123"/>
      <c r="G5" s="123"/>
      <c r="H5" s="123"/>
      <c r="I5" s="123"/>
    </row>
    <row r="6" spans="1:7" ht="12.75">
      <c r="A6" s="1"/>
      <c r="B6" s="1"/>
      <c r="C6" s="1"/>
      <c r="D6" s="1"/>
      <c r="E6" s="1"/>
      <c r="F6" s="1"/>
      <c r="G6" s="1"/>
    </row>
    <row r="7" spans="1:9" ht="30.75" customHeight="1">
      <c r="A7" s="120" t="s">
        <v>92</v>
      </c>
      <c r="B7" s="120"/>
      <c r="C7" s="120"/>
      <c r="D7" s="120"/>
      <c r="E7" s="120"/>
      <c r="F7" s="120"/>
      <c r="G7" s="120"/>
      <c r="H7" s="120"/>
      <c r="I7" s="120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21"/>
      <c r="F9" s="121"/>
      <c r="G9" s="122"/>
    </row>
    <row r="10" spans="1:9" ht="15" customHeight="1">
      <c r="A10" s="125" t="s">
        <v>21</v>
      </c>
      <c r="B10" s="117" t="s">
        <v>12</v>
      </c>
      <c r="C10" s="117" t="s">
        <v>13</v>
      </c>
      <c r="D10" s="117" t="s">
        <v>1</v>
      </c>
      <c r="E10" s="117" t="s">
        <v>2</v>
      </c>
      <c r="F10" s="117" t="s">
        <v>3</v>
      </c>
      <c r="G10" s="119" t="s">
        <v>41</v>
      </c>
      <c r="H10" s="119"/>
      <c r="I10" s="119"/>
    </row>
    <row r="11" spans="1:9" ht="13.5" customHeight="1">
      <c r="A11" s="126"/>
      <c r="B11" s="118"/>
      <c r="C11" s="118"/>
      <c r="D11" s="118"/>
      <c r="E11" s="118"/>
      <c r="F11" s="118"/>
      <c r="G11" s="25" t="s">
        <v>76</v>
      </c>
      <c r="H11" s="25" t="s">
        <v>84</v>
      </c>
      <c r="I11" s="25" t="s">
        <v>88</v>
      </c>
    </row>
    <row r="12" spans="1:9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</row>
    <row r="13" spans="1:9" ht="17.25" customHeight="1">
      <c r="A13" s="10" t="s">
        <v>43</v>
      </c>
      <c r="B13" s="8" t="s">
        <v>24</v>
      </c>
      <c r="C13" s="21"/>
      <c r="D13" s="21"/>
      <c r="E13" s="21"/>
      <c r="F13" s="21"/>
      <c r="G13" s="100">
        <f>G14+G50+G68+G45+G73</f>
        <v>6352.64</v>
      </c>
      <c r="H13" s="100">
        <f>H14+H50+H68+H45+H73</f>
        <v>6440.39</v>
      </c>
      <c r="I13" s="100">
        <f>I14+I50+I68+I45+I73</f>
        <v>6515.740000000001</v>
      </c>
    </row>
    <row r="14" spans="1:9" s="20" customFormat="1" ht="17.25" customHeight="1">
      <c r="A14" s="62" t="s">
        <v>4</v>
      </c>
      <c r="B14" s="11"/>
      <c r="C14" s="63" t="s">
        <v>7</v>
      </c>
      <c r="D14" s="63" t="s">
        <v>23</v>
      </c>
      <c r="E14" s="64"/>
      <c r="F14" s="63"/>
      <c r="G14" s="101">
        <f>G15+G19+G37</f>
        <v>5045.77</v>
      </c>
      <c r="H14" s="101">
        <f>H15+H19+H37</f>
        <v>5129.95</v>
      </c>
      <c r="I14" s="101">
        <f>I15+I19+I37</f>
        <v>5277.1900000000005</v>
      </c>
    </row>
    <row r="15" spans="1:9" s="20" customFormat="1" ht="24">
      <c r="A15" s="62" t="s">
        <v>17</v>
      </c>
      <c r="B15" s="11"/>
      <c r="C15" s="63" t="s">
        <v>7</v>
      </c>
      <c r="D15" s="63" t="s">
        <v>8</v>
      </c>
      <c r="E15" s="64"/>
      <c r="F15" s="63"/>
      <c r="G15" s="101">
        <f>G16</f>
        <v>872.85</v>
      </c>
      <c r="H15" s="101">
        <f aca="true" t="shared" si="0" ref="H15:I17">H16</f>
        <v>898.5</v>
      </c>
      <c r="I15" s="101">
        <f t="shared" si="0"/>
        <v>898.5</v>
      </c>
    </row>
    <row r="16" spans="1:9" ht="15.75" customHeight="1">
      <c r="A16" s="65" t="s">
        <v>54</v>
      </c>
      <c r="B16" s="12"/>
      <c r="C16" s="66" t="s">
        <v>7</v>
      </c>
      <c r="D16" s="66" t="s">
        <v>8</v>
      </c>
      <c r="E16" s="60">
        <v>9900000000</v>
      </c>
      <c r="F16" s="66"/>
      <c r="G16" s="102">
        <f>G17</f>
        <v>872.85</v>
      </c>
      <c r="H16" s="102">
        <f t="shared" si="0"/>
        <v>898.5</v>
      </c>
      <c r="I16" s="102">
        <f t="shared" si="0"/>
        <v>898.5</v>
      </c>
    </row>
    <row r="17" spans="1:9" ht="15.75" customHeight="1">
      <c r="A17" s="65" t="s">
        <v>20</v>
      </c>
      <c r="B17" s="12"/>
      <c r="C17" s="66" t="s">
        <v>7</v>
      </c>
      <c r="D17" s="66" t="s">
        <v>8</v>
      </c>
      <c r="E17" s="60" t="s">
        <v>69</v>
      </c>
      <c r="F17" s="66"/>
      <c r="G17" s="102">
        <f>G18</f>
        <v>872.85</v>
      </c>
      <c r="H17" s="102">
        <f t="shared" si="0"/>
        <v>898.5</v>
      </c>
      <c r="I17" s="102">
        <f t="shared" si="0"/>
        <v>898.5</v>
      </c>
    </row>
    <row r="18" spans="1:9" s="7" customFormat="1" ht="48">
      <c r="A18" s="86" t="s">
        <v>55</v>
      </c>
      <c r="B18" s="9"/>
      <c r="C18" s="66" t="s">
        <v>7</v>
      </c>
      <c r="D18" s="66" t="s">
        <v>8</v>
      </c>
      <c r="E18" s="60" t="s">
        <v>69</v>
      </c>
      <c r="F18" s="66" t="s">
        <v>56</v>
      </c>
      <c r="G18" s="103">
        <f>'Приложение 1'!F18</f>
        <v>872.85</v>
      </c>
      <c r="H18" s="103">
        <f>'Приложение 1'!G18</f>
        <v>898.5</v>
      </c>
      <c r="I18" s="103">
        <f>'Приложение 1'!H18</f>
        <v>898.5</v>
      </c>
    </row>
    <row r="19" spans="1:9" s="16" customFormat="1" ht="36">
      <c r="A19" s="67" t="s">
        <v>18</v>
      </c>
      <c r="B19" s="15"/>
      <c r="C19" s="68" t="s">
        <v>7</v>
      </c>
      <c r="D19" s="68" t="s">
        <v>10</v>
      </c>
      <c r="E19" s="64"/>
      <c r="F19" s="68"/>
      <c r="G19" s="104">
        <f>G20</f>
        <v>4135.79</v>
      </c>
      <c r="H19" s="104">
        <f>H20</f>
        <v>4223.45</v>
      </c>
      <c r="I19" s="104">
        <f>I20</f>
        <v>4370.6900000000005</v>
      </c>
    </row>
    <row r="20" spans="1:9" s="7" customFormat="1" ht="15.75" customHeight="1">
      <c r="A20" s="65" t="s">
        <v>54</v>
      </c>
      <c r="B20" s="13"/>
      <c r="C20" s="66" t="s">
        <v>7</v>
      </c>
      <c r="D20" s="66" t="s">
        <v>10</v>
      </c>
      <c r="E20" s="60">
        <v>9900000000</v>
      </c>
      <c r="F20" s="66"/>
      <c r="G20" s="102">
        <f>G21+G28+G31+G34+G25</f>
        <v>4135.79</v>
      </c>
      <c r="H20" s="102">
        <f>H21+H28+H31+H34+H25</f>
        <v>4223.45</v>
      </c>
      <c r="I20" s="102">
        <f>I21+I28+I31+I34+I25</f>
        <v>4370.6900000000005</v>
      </c>
    </row>
    <row r="21" spans="1:9" s="7" customFormat="1" ht="24">
      <c r="A21" s="65" t="s">
        <v>57</v>
      </c>
      <c r="B21" s="13"/>
      <c r="C21" s="69" t="s">
        <v>7</v>
      </c>
      <c r="D21" s="69" t="s">
        <v>10</v>
      </c>
      <c r="E21" s="60">
        <v>9900002040</v>
      </c>
      <c r="F21" s="69"/>
      <c r="G21" s="103">
        <f>G22+G23+G24</f>
        <v>3853.1500000000005</v>
      </c>
      <c r="H21" s="103">
        <f>H22+H23+H24</f>
        <v>3943.6499999999996</v>
      </c>
      <c r="I21" s="103">
        <f>I22+I23+I24</f>
        <v>4082.04</v>
      </c>
    </row>
    <row r="22" spans="1:9" s="7" customFormat="1" ht="48">
      <c r="A22" s="86" t="s">
        <v>55</v>
      </c>
      <c r="B22" s="9"/>
      <c r="C22" s="66" t="s">
        <v>7</v>
      </c>
      <c r="D22" s="66" t="s">
        <v>10</v>
      </c>
      <c r="E22" s="60">
        <v>9900002040</v>
      </c>
      <c r="F22" s="66" t="s">
        <v>56</v>
      </c>
      <c r="G22" s="103">
        <f>'Приложение 1'!F22</f>
        <v>2564.26</v>
      </c>
      <c r="H22" s="103">
        <f>'Приложение 1'!G22</f>
        <v>2629.04</v>
      </c>
      <c r="I22" s="103">
        <f>'Приложение 1'!H22</f>
        <v>2629.04</v>
      </c>
    </row>
    <row r="23" spans="1:9" s="7" customFormat="1" ht="24">
      <c r="A23" s="86" t="s">
        <v>66</v>
      </c>
      <c r="B23" s="9"/>
      <c r="C23" s="66" t="s">
        <v>7</v>
      </c>
      <c r="D23" s="66" t="s">
        <v>10</v>
      </c>
      <c r="E23" s="60">
        <v>9900002040</v>
      </c>
      <c r="F23" s="66" t="s">
        <v>58</v>
      </c>
      <c r="G23" s="103">
        <f>'Приложение 1'!F23</f>
        <v>1285.89</v>
      </c>
      <c r="H23" s="103">
        <f>'Приложение 1'!G23</f>
        <v>1311.61</v>
      </c>
      <c r="I23" s="103">
        <f>'Приложение 1'!H23</f>
        <v>1450</v>
      </c>
    </row>
    <row r="24" spans="1:9" s="7" customFormat="1" ht="17.25" customHeight="1">
      <c r="A24" s="86" t="s">
        <v>59</v>
      </c>
      <c r="B24" s="9"/>
      <c r="C24" s="66" t="s">
        <v>7</v>
      </c>
      <c r="D24" s="66" t="s">
        <v>10</v>
      </c>
      <c r="E24" s="60">
        <v>9900002040</v>
      </c>
      <c r="F24" s="66" t="s">
        <v>60</v>
      </c>
      <c r="G24" s="103">
        <f>'Приложение 1'!F24</f>
        <v>3</v>
      </c>
      <c r="H24" s="103">
        <f>'Приложение 1'!G24</f>
        <v>3</v>
      </c>
      <c r="I24" s="103">
        <f>'Приложение 1'!H24</f>
        <v>3</v>
      </c>
    </row>
    <row r="25" spans="1:9" s="7" customFormat="1" ht="24">
      <c r="A25" s="90" t="s">
        <v>78</v>
      </c>
      <c r="B25" s="9"/>
      <c r="C25" s="66" t="s">
        <v>7</v>
      </c>
      <c r="D25" s="66" t="s">
        <v>10</v>
      </c>
      <c r="E25" s="60">
        <v>9900022003</v>
      </c>
      <c r="F25" s="66"/>
      <c r="G25" s="103">
        <f>G26+G27</f>
        <v>7.369999999999999</v>
      </c>
      <c r="H25" s="103">
        <f>H26+H27</f>
        <v>0</v>
      </c>
      <c r="I25" s="103">
        <f>I26+I27</f>
        <v>0</v>
      </c>
    </row>
    <row r="26" spans="1:9" s="7" customFormat="1" ht="48">
      <c r="A26" s="87" t="s">
        <v>55</v>
      </c>
      <c r="B26" s="14"/>
      <c r="C26" s="66" t="s">
        <v>7</v>
      </c>
      <c r="D26" s="66" t="s">
        <v>10</v>
      </c>
      <c r="E26" s="60">
        <v>9900022003</v>
      </c>
      <c r="F26" s="66" t="s">
        <v>56</v>
      </c>
      <c r="G26" s="103">
        <f>'Приложение 1'!F26</f>
        <v>7.27</v>
      </c>
      <c r="H26" s="103">
        <f>'Приложение 1'!G26</f>
        <v>0</v>
      </c>
      <c r="I26" s="103">
        <f>'Приложение 1'!H26</f>
        <v>0</v>
      </c>
    </row>
    <row r="27" spans="1:9" s="7" customFormat="1" ht="24">
      <c r="A27" s="87" t="s">
        <v>66</v>
      </c>
      <c r="B27" s="14"/>
      <c r="C27" s="66" t="s">
        <v>7</v>
      </c>
      <c r="D27" s="66" t="s">
        <v>10</v>
      </c>
      <c r="E27" s="60">
        <v>9900022003</v>
      </c>
      <c r="F27" s="66" t="s">
        <v>58</v>
      </c>
      <c r="G27" s="103">
        <f>'Приложение 1'!F27</f>
        <v>0.1</v>
      </c>
      <c r="H27" s="103">
        <f>'Приложение 1'!G27</f>
        <v>0</v>
      </c>
      <c r="I27" s="103">
        <f>'Приложение 1'!H27</f>
        <v>0</v>
      </c>
    </row>
    <row r="28" spans="1:9" s="16" customFormat="1" ht="24">
      <c r="A28" s="70" t="s">
        <v>40</v>
      </c>
      <c r="B28" s="15"/>
      <c r="C28" s="66" t="s">
        <v>7</v>
      </c>
      <c r="D28" s="66" t="s">
        <v>10</v>
      </c>
      <c r="E28" s="60">
        <v>9900051180</v>
      </c>
      <c r="F28" s="69"/>
      <c r="G28" s="103">
        <f>G29+G30</f>
        <v>232.70999999999998</v>
      </c>
      <c r="H28" s="103">
        <f>H29+H30</f>
        <v>241.25</v>
      </c>
      <c r="I28" s="103">
        <f>I29+I30</f>
        <v>250.1</v>
      </c>
    </row>
    <row r="29" spans="1:9" s="52" customFormat="1" ht="48">
      <c r="A29" s="87" t="s">
        <v>55</v>
      </c>
      <c r="B29" s="14"/>
      <c r="C29" s="66" t="s">
        <v>7</v>
      </c>
      <c r="D29" s="66" t="s">
        <v>10</v>
      </c>
      <c r="E29" s="60">
        <v>9900051180</v>
      </c>
      <c r="F29" s="66" t="s">
        <v>56</v>
      </c>
      <c r="G29" s="103">
        <f>'Приложение 1'!F29</f>
        <v>197.7</v>
      </c>
      <c r="H29" s="103">
        <f>'Приложение 1'!G29</f>
        <v>202.91</v>
      </c>
      <c r="I29" s="103">
        <f>'Приложение 1'!H29</f>
        <v>208.72</v>
      </c>
    </row>
    <row r="30" spans="1:9" s="52" customFormat="1" ht="24">
      <c r="A30" s="87" t="s">
        <v>66</v>
      </c>
      <c r="B30" s="14"/>
      <c r="C30" s="66" t="s">
        <v>7</v>
      </c>
      <c r="D30" s="66" t="s">
        <v>10</v>
      </c>
      <c r="E30" s="60">
        <v>9900051180</v>
      </c>
      <c r="F30" s="66" t="s">
        <v>58</v>
      </c>
      <c r="G30" s="103">
        <f>'Приложение 1'!F30</f>
        <v>35.01</v>
      </c>
      <c r="H30" s="103">
        <f>'Приложение 1'!G30</f>
        <v>38.34</v>
      </c>
      <c r="I30" s="103">
        <f>'Приложение 1'!H30</f>
        <v>41.38</v>
      </c>
    </row>
    <row r="31" spans="1:9" s="52" customFormat="1" ht="24">
      <c r="A31" s="71" t="s">
        <v>64</v>
      </c>
      <c r="B31" s="14"/>
      <c r="C31" s="69" t="s">
        <v>7</v>
      </c>
      <c r="D31" s="69" t="s">
        <v>10</v>
      </c>
      <c r="E31" s="60">
        <v>9900059300</v>
      </c>
      <c r="F31" s="69"/>
      <c r="G31" s="103">
        <f>G32+G33</f>
        <v>16.619999999999997</v>
      </c>
      <c r="H31" s="103">
        <f>H32+H33</f>
        <v>12.01</v>
      </c>
      <c r="I31" s="103">
        <f>I32+I33</f>
        <v>12.01</v>
      </c>
    </row>
    <row r="32" spans="1:9" s="52" customFormat="1" ht="48">
      <c r="A32" s="87" t="s">
        <v>55</v>
      </c>
      <c r="B32" s="14"/>
      <c r="C32" s="69" t="s">
        <v>7</v>
      </c>
      <c r="D32" s="69" t="s">
        <v>10</v>
      </c>
      <c r="E32" s="60">
        <v>9900059300</v>
      </c>
      <c r="F32" s="66" t="s">
        <v>56</v>
      </c>
      <c r="G32" s="103">
        <f>'Приложение 1'!F32</f>
        <v>13.62</v>
      </c>
      <c r="H32" s="103">
        <f>'Приложение 1'!G32</f>
        <v>9.01</v>
      </c>
      <c r="I32" s="103">
        <f>'Приложение 1'!H32</f>
        <v>9.01</v>
      </c>
    </row>
    <row r="33" spans="1:9" s="52" customFormat="1" ht="24">
      <c r="A33" s="87" t="s">
        <v>66</v>
      </c>
      <c r="B33" s="14"/>
      <c r="C33" s="69" t="s">
        <v>7</v>
      </c>
      <c r="D33" s="69" t="s">
        <v>10</v>
      </c>
      <c r="E33" s="60">
        <v>9900059300</v>
      </c>
      <c r="F33" s="66" t="s">
        <v>58</v>
      </c>
      <c r="G33" s="103">
        <f>'Приложение 1'!F33</f>
        <v>3</v>
      </c>
      <c r="H33" s="103">
        <f>'Приложение 1'!G33</f>
        <v>3</v>
      </c>
      <c r="I33" s="103">
        <f>'Приложение 1'!H33</f>
        <v>3</v>
      </c>
    </row>
    <row r="34" spans="1:9" s="7" customFormat="1" ht="60">
      <c r="A34" s="85" t="s">
        <v>75</v>
      </c>
      <c r="B34" s="14"/>
      <c r="C34" s="66" t="s">
        <v>7</v>
      </c>
      <c r="D34" s="66" t="s">
        <v>10</v>
      </c>
      <c r="E34" s="60">
        <v>9900073150</v>
      </c>
      <c r="F34" s="66"/>
      <c r="G34" s="102">
        <f>G35+G36</f>
        <v>25.94</v>
      </c>
      <c r="H34" s="102">
        <f>H35+H36</f>
        <v>26.54</v>
      </c>
      <c r="I34" s="102">
        <f>I35+I36</f>
        <v>26.54</v>
      </c>
    </row>
    <row r="35" spans="1:9" s="7" customFormat="1" ht="48">
      <c r="A35" s="87" t="s">
        <v>55</v>
      </c>
      <c r="B35" s="14"/>
      <c r="C35" s="66" t="s">
        <v>7</v>
      </c>
      <c r="D35" s="66" t="s">
        <v>10</v>
      </c>
      <c r="E35" s="60">
        <v>9900073150</v>
      </c>
      <c r="F35" s="66" t="s">
        <v>56</v>
      </c>
      <c r="G35" s="103">
        <f>'Приложение 1'!F35</f>
        <v>19.94</v>
      </c>
      <c r="H35" s="103">
        <f>'Приложение 1'!G35</f>
        <v>20.54</v>
      </c>
      <c r="I35" s="103">
        <f>'Приложение 1'!H35</f>
        <v>20.54</v>
      </c>
    </row>
    <row r="36" spans="1:9" s="16" customFormat="1" ht="24">
      <c r="A36" s="87" t="s">
        <v>66</v>
      </c>
      <c r="B36" s="15"/>
      <c r="C36" s="66" t="s">
        <v>7</v>
      </c>
      <c r="D36" s="66" t="s">
        <v>10</v>
      </c>
      <c r="E36" s="60">
        <v>9900073150</v>
      </c>
      <c r="F36" s="66" t="s">
        <v>58</v>
      </c>
      <c r="G36" s="103">
        <f>'Приложение 1'!F36</f>
        <v>6</v>
      </c>
      <c r="H36" s="103">
        <f>'Приложение 1'!G36</f>
        <v>6</v>
      </c>
      <c r="I36" s="103">
        <f>'Приложение 1'!H36</f>
        <v>6</v>
      </c>
    </row>
    <row r="37" spans="1:9" s="16" customFormat="1" ht="18.75" customHeight="1">
      <c r="A37" s="67" t="s">
        <v>25</v>
      </c>
      <c r="B37" s="14"/>
      <c r="C37" s="68" t="s">
        <v>7</v>
      </c>
      <c r="D37" s="68" t="s">
        <v>39</v>
      </c>
      <c r="E37" s="64"/>
      <c r="F37" s="68"/>
      <c r="G37" s="104">
        <f>G38</f>
        <v>37.129999999999995</v>
      </c>
      <c r="H37" s="104">
        <f>H38</f>
        <v>8</v>
      </c>
      <c r="I37" s="104">
        <f>I38</f>
        <v>8</v>
      </c>
    </row>
    <row r="38" spans="1:9" s="7" customFormat="1" ht="17.25" customHeight="1">
      <c r="A38" s="65" t="s">
        <v>54</v>
      </c>
      <c r="B38" s="14"/>
      <c r="C38" s="66" t="s">
        <v>7</v>
      </c>
      <c r="D38" s="66" t="s">
        <v>39</v>
      </c>
      <c r="E38" s="60">
        <v>9900000000</v>
      </c>
      <c r="F38" s="66"/>
      <c r="G38" s="102">
        <f>G41+G39+G43</f>
        <v>37.129999999999995</v>
      </c>
      <c r="H38" s="102">
        <f>H41+H39+H43</f>
        <v>8</v>
      </c>
      <c r="I38" s="102">
        <f>I41+I39+I43</f>
        <v>8</v>
      </c>
    </row>
    <row r="39" spans="1:9" s="7" customFormat="1" ht="19.5" customHeight="1">
      <c r="A39" s="65" t="s">
        <v>49</v>
      </c>
      <c r="B39" s="14"/>
      <c r="C39" s="69" t="s">
        <v>7</v>
      </c>
      <c r="D39" s="69" t="s">
        <v>39</v>
      </c>
      <c r="E39" s="60">
        <v>9900009230</v>
      </c>
      <c r="F39" s="66"/>
      <c r="G39" s="103">
        <f>G40</f>
        <v>8</v>
      </c>
      <c r="H39" s="103">
        <f>H40</f>
        <v>8</v>
      </c>
      <c r="I39" s="103">
        <f>I40</f>
        <v>8</v>
      </c>
    </row>
    <row r="40" spans="1:9" s="7" customFormat="1" ht="15.75" customHeight="1">
      <c r="A40" s="86" t="s">
        <v>59</v>
      </c>
      <c r="B40" s="14"/>
      <c r="C40" s="69" t="s">
        <v>7</v>
      </c>
      <c r="D40" s="69" t="s">
        <v>39</v>
      </c>
      <c r="E40" s="60">
        <v>9900009230</v>
      </c>
      <c r="F40" s="66" t="s">
        <v>60</v>
      </c>
      <c r="G40" s="103">
        <f>'Приложение 1'!F40</f>
        <v>8</v>
      </c>
      <c r="H40" s="103">
        <f>'Приложение 1'!G40</f>
        <v>8</v>
      </c>
      <c r="I40" s="103">
        <f>'Приложение 1'!H40</f>
        <v>8</v>
      </c>
    </row>
    <row r="41" spans="1:9" s="7" customFormat="1" ht="48">
      <c r="A41" s="72" t="s">
        <v>65</v>
      </c>
      <c r="B41" s="14"/>
      <c r="C41" s="69" t="s">
        <v>7</v>
      </c>
      <c r="D41" s="69" t="s">
        <v>39</v>
      </c>
      <c r="E41" s="60">
        <v>9900024030</v>
      </c>
      <c r="F41" s="69"/>
      <c r="G41" s="103">
        <f>G42</f>
        <v>11.47</v>
      </c>
      <c r="H41" s="103">
        <f>H42</f>
        <v>0</v>
      </c>
      <c r="I41" s="103">
        <f>I42</f>
        <v>0</v>
      </c>
    </row>
    <row r="42" spans="1:9" s="7" customFormat="1" ht="16.5" customHeight="1">
      <c r="A42" s="88" t="s">
        <v>22</v>
      </c>
      <c r="B42" s="14"/>
      <c r="C42" s="69" t="s">
        <v>7</v>
      </c>
      <c r="D42" s="69" t="s">
        <v>39</v>
      </c>
      <c r="E42" s="60">
        <v>9900024030</v>
      </c>
      <c r="F42" s="69" t="s">
        <v>61</v>
      </c>
      <c r="G42" s="103">
        <f>'Приложение 1'!F42</f>
        <v>11.47</v>
      </c>
      <c r="H42" s="103">
        <f>'Приложение 1'!G42</f>
        <v>0</v>
      </c>
      <c r="I42" s="103">
        <f>'Приложение 1'!H42</f>
        <v>0</v>
      </c>
    </row>
    <row r="43" spans="1:9" s="7" customFormat="1" ht="72">
      <c r="A43" s="91" t="s">
        <v>79</v>
      </c>
      <c r="B43" s="14"/>
      <c r="C43" s="69" t="s">
        <v>7</v>
      </c>
      <c r="D43" s="69" t="s">
        <v>39</v>
      </c>
      <c r="E43" s="60">
        <v>9900024040</v>
      </c>
      <c r="F43" s="69"/>
      <c r="G43" s="103">
        <f>G44</f>
        <v>17.66</v>
      </c>
      <c r="H43" s="103">
        <f>H44</f>
        <v>0</v>
      </c>
      <c r="I43" s="103">
        <f>I44</f>
        <v>0</v>
      </c>
    </row>
    <row r="44" spans="1:9" s="7" customFormat="1" ht="16.5" customHeight="1">
      <c r="A44" s="88" t="s">
        <v>22</v>
      </c>
      <c r="B44" s="14"/>
      <c r="C44" s="69" t="s">
        <v>7</v>
      </c>
      <c r="D44" s="69" t="s">
        <v>39</v>
      </c>
      <c r="E44" s="60">
        <v>9900024040</v>
      </c>
      <c r="F44" s="69" t="s">
        <v>61</v>
      </c>
      <c r="G44" s="103">
        <f>'Приложение 1'!F44</f>
        <v>17.66</v>
      </c>
      <c r="H44" s="103">
        <f>'Приложение 1'!G44</f>
        <v>0</v>
      </c>
      <c r="I44" s="103">
        <f>'Приложение 1'!H44</f>
        <v>0</v>
      </c>
    </row>
    <row r="45" spans="1:9" s="7" customFormat="1" ht="24">
      <c r="A45" s="73" t="s">
        <v>50</v>
      </c>
      <c r="B45" s="14"/>
      <c r="C45" s="68" t="s">
        <v>15</v>
      </c>
      <c r="D45" s="68" t="s">
        <v>23</v>
      </c>
      <c r="E45" s="64"/>
      <c r="F45" s="63"/>
      <c r="G45" s="104">
        <f>G46</f>
        <v>10</v>
      </c>
      <c r="H45" s="104">
        <f aca="true" t="shared" si="1" ref="H45:I48">H46</f>
        <v>10</v>
      </c>
      <c r="I45" s="104">
        <f t="shared" si="1"/>
        <v>10</v>
      </c>
    </row>
    <row r="46" spans="1:9" s="7" customFormat="1" ht="27" customHeight="1">
      <c r="A46" s="73" t="s">
        <v>85</v>
      </c>
      <c r="B46" s="14"/>
      <c r="C46" s="68" t="s">
        <v>15</v>
      </c>
      <c r="D46" s="68" t="s">
        <v>14</v>
      </c>
      <c r="E46" s="64"/>
      <c r="F46" s="63"/>
      <c r="G46" s="104">
        <f>G47</f>
        <v>10</v>
      </c>
      <c r="H46" s="104">
        <f t="shared" si="1"/>
        <v>10</v>
      </c>
      <c r="I46" s="104">
        <f t="shared" si="1"/>
        <v>10</v>
      </c>
    </row>
    <row r="47" spans="1:9" s="7" customFormat="1" ht="36">
      <c r="A47" s="74" t="s">
        <v>96</v>
      </c>
      <c r="B47" s="14"/>
      <c r="C47" s="69" t="s">
        <v>15</v>
      </c>
      <c r="D47" s="69" t="s">
        <v>14</v>
      </c>
      <c r="E47" s="60">
        <v>100000000</v>
      </c>
      <c r="F47" s="66"/>
      <c r="G47" s="103">
        <f>G48</f>
        <v>10</v>
      </c>
      <c r="H47" s="103">
        <f t="shared" si="1"/>
        <v>10</v>
      </c>
      <c r="I47" s="103">
        <f t="shared" si="1"/>
        <v>10</v>
      </c>
    </row>
    <row r="48" spans="1:9" s="7" customFormat="1" ht="18" customHeight="1">
      <c r="A48" s="74" t="s">
        <v>77</v>
      </c>
      <c r="B48" s="14"/>
      <c r="C48" s="69" t="s">
        <v>15</v>
      </c>
      <c r="D48" s="69" t="s">
        <v>14</v>
      </c>
      <c r="E48" s="60">
        <v>100099000</v>
      </c>
      <c r="F48" s="66"/>
      <c r="G48" s="103">
        <f>G49</f>
        <v>10</v>
      </c>
      <c r="H48" s="103">
        <f t="shared" si="1"/>
        <v>10</v>
      </c>
      <c r="I48" s="103">
        <f t="shared" si="1"/>
        <v>10</v>
      </c>
    </row>
    <row r="49" spans="1:9" s="7" customFormat="1" ht="24">
      <c r="A49" s="86" t="s">
        <v>66</v>
      </c>
      <c r="B49" s="14"/>
      <c r="C49" s="69" t="s">
        <v>15</v>
      </c>
      <c r="D49" s="69" t="s">
        <v>14</v>
      </c>
      <c r="E49" s="60">
        <v>100099000</v>
      </c>
      <c r="F49" s="66" t="s">
        <v>58</v>
      </c>
      <c r="G49" s="103">
        <f>'Приложение 1'!F49</f>
        <v>10</v>
      </c>
      <c r="H49" s="103">
        <f>'Приложение 1'!G49</f>
        <v>10</v>
      </c>
      <c r="I49" s="103">
        <f>'Приложение 1'!H49</f>
        <v>10</v>
      </c>
    </row>
    <row r="50" spans="1:9" s="7" customFormat="1" ht="14.25" customHeight="1">
      <c r="A50" s="67" t="s">
        <v>5</v>
      </c>
      <c r="B50" s="14"/>
      <c r="C50" s="68" t="s">
        <v>9</v>
      </c>
      <c r="D50" s="68" t="s">
        <v>23</v>
      </c>
      <c r="E50" s="75"/>
      <c r="F50" s="69"/>
      <c r="G50" s="104">
        <f>G51</f>
        <v>913.16</v>
      </c>
      <c r="H50" s="104">
        <f>H51</f>
        <v>793.71</v>
      </c>
      <c r="I50" s="104">
        <f>I51</f>
        <v>595.3199999999999</v>
      </c>
    </row>
    <row r="51" spans="1:9" s="7" customFormat="1" ht="14.25" customHeight="1">
      <c r="A51" s="67" t="s">
        <v>19</v>
      </c>
      <c r="B51" s="14"/>
      <c r="C51" s="68" t="s">
        <v>9</v>
      </c>
      <c r="D51" s="68" t="s">
        <v>15</v>
      </c>
      <c r="E51" s="64"/>
      <c r="F51" s="68"/>
      <c r="G51" s="104">
        <f>G52+G60+G63</f>
        <v>913.16</v>
      </c>
      <c r="H51" s="104">
        <f>H52+H60+H63</f>
        <v>793.71</v>
      </c>
      <c r="I51" s="104">
        <f>I52+I60+I63</f>
        <v>595.3199999999999</v>
      </c>
    </row>
    <row r="52" spans="1:9" s="7" customFormat="1" ht="24">
      <c r="A52" s="74" t="s">
        <v>97</v>
      </c>
      <c r="B52" s="14"/>
      <c r="C52" s="76" t="s">
        <v>9</v>
      </c>
      <c r="D52" s="76" t="s">
        <v>15</v>
      </c>
      <c r="E52" s="60">
        <v>200000000</v>
      </c>
      <c r="F52" s="76"/>
      <c r="G52" s="105">
        <f>G53+G55+G57</f>
        <v>903.16</v>
      </c>
      <c r="H52" s="105">
        <f>H53+H55+H57</f>
        <v>783.71</v>
      </c>
      <c r="I52" s="105">
        <f>I53+I55+I57</f>
        <v>0</v>
      </c>
    </row>
    <row r="53" spans="1:9" s="7" customFormat="1" ht="25.5">
      <c r="A53" s="92" t="s">
        <v>80</v>
      </c>
      <c r="B53" s="14"/>
      <c r="C53" s="93" t="s">
        <v>9</v>
      </c>
      <c r="D53" s="93" t="s">
        <v>15</v>
      </c>
      <c r="E53" s="60" t="s">
        <v>86</v>
      </c>
      <c r="F53" s="93"/>
      <c r="G53" s="106">
        <f>G54</f>
        <v>126.11</v>
      </c>
      <c r="H53" s="106">
        <f>H54</f>
        <v>0</v>
      </c>
      <c r="I53" s="106">
        <f>I54</f>
        <v>0</v>
      </c>
    </row>
    <row r="54" spans="1:9" s="7" customFormat="1" ht="24">
      <c r="A54" s="86" t="s">
        <v>66</v>
      </c>
      <c r="B54" s="14"/>
      <c r="C54" s="93" t="s">
        <v>9</v>
      </c>
      <c r="D54" s="93" t="s">
        <v>15</v>
      </c>
      <c r="E54" s="60" t="s">
        <v>86</v>
      </c>
      <c r="F54" s="93" t="s">
        <v>58</v>
      </c>
      <c r="G54" s="103">
        <f>'Приложение 1'!F54</f>
        <v>126.11</v>
      </c>
      <c r="H54" s="103">
        <f>'Приложение 1'!G54</f>
        <v>0</v>
      </c>
      <c r="I54" s="103">
        <f>'Приложение 1'!H54</f>
        <v>0</v>
      </c>
    </row>
    <row r="55" spans="1:9" s="7" customFormat="1" ht="24">
      <c r="A55" s="90" t="s">
        <v>78</v>
      </c>
      <c r="B55" s="15"/>
      <c r="C55" s="66" t="s">
        <v>9</v>
      </c>
      <c r="D55" s="66" t="s">
        <v>15</v>
      </c>
      <c r="E55" s="60">
        <v>200022003</v>
      </c>
      <c r="F55" s="66"/>
      <c r="G55" s="106">
        <f>G56</f>
        <v>13.4</v>
      </c>
      <c r="H55" s="106">
        <f>H56</f>
        <v>0</v>
      </c>
      <c r="I55" s="106">
        <f>I56</f>
        <v>0</v>
      </c>
    </row>
    <row r="56" spans="1:9" s="16" customFormat="1" ht="24">
      <c r="A56" s="87" t="s">
        <v>66</v>
      </c>
      <c r="B56" s="15"/>
      <c r="C56" s="66" t="s">
        <v>9</v>
      </c>
      <c r="D56" s="66" t="s">
        <v>15</v>
      </c>
      <c r="E56" s="60">
        <v>200022003</v>
      </c>
      <c r="F56" s="66" t="s">
        <v>58</v>
      </c>
      <c r="G56" s="103">
        <f>'Приложение 1'!F56</f>
        <v>13.4</v>
      </c>
      <c r="H56" s="103">
        <f>'Приложение 1'!G56</f>
        <v>0</v>
      </c>
      <c r="I56" s="103">
        <f>'Приложение 1'!H56</f>
        <v>0</v>
      </c>
    </row>
    <row r="57" spans="1:9" s="16" customFormat="1" ht="12.75">
      <c r="A57" s="74" t="s">
        <v>77</v>
      </c>
      <c r="B57" s="15"/>
      <c r="C57" s="76" t="s">
        <v>9</v>
      </c>
      <c r="D57" s="76" t="s">
        <v>15</v>
      </c>
      <c r="E57" s="60">
        <v>200099000</v>
      </c>
      <c r="F57" s="76"/>
      <c r="G57" s="105">
        <f>G58+G59</f>
        <v>763.65</v>
      </c>
      <c r="H57" s="105">
        <f>H58+H59</f>
        <v>783.71</v>
      </c>
      <c r="I57" s="105">
        <f>I58+I59</f>
        <v>0</v>
      </c>
    </row>
    <row r="58" spans="1:9" s="7" customFormat="1" ht="48">
      <c r="A58" s="87" t="s">
        <v>55</v>
      </c>
      <c r="B58" s="14"/>
      <c r="C58" s="76" t="s">
        <v>9</v>
      </c>
      <c r="D58" s="76" t="s">
        <v>15</v>
      </c>
      <c r="E58" s="60">
        <v>200099000</v>
      </c>
      <c r="F58" s="76" t="s">
        <v>56</v>
      </c>
      <c r="G58" s="103">
        <f>'Приложение 1'!F58</f>
        <v>182.28</v>
      </c>
      <c r="H58" s="103">
        <f>'Приложение 1'!G58</f>
        <v>221.34</v>
      </c>
      <c r="I58" s="103">
        <f>'Приложение 1'!H58</f>
        <v>0</v>
      </c>
    </row>
    <row r="59" spans="1:9" s="7" customFormat="1" ht="24">
      <c r="A59" s="86" t="s">
        <v>66</v>
      </c>
      <c r="B59" s="14"/>
      <c r="C59" s="76" t="s">
        <v>9</v>
      </c>
      <c r="D59" s="76" t="s">
        <v>15</v>
      </c>
      <c r="E59" s="60">
        <v>200099000</v>
      </c>
      <c r="F59" s="76" t="s">
        <v>58</v>
      </c>
      <c r="G59" s="103">
        <f>'Приложение 1'!F59</f>
        <v>581.37</v>
      </c>
      <c r="H59" s="103">
        <f>'Приложение 1'!G59</f>
        <v>562.37</v>
      </c>
      <c r="I59" s="103">
        <f>'Приложение 1'!H59</f>
        <v>0</v>
      </c>
    </row>
    <row r="60" spans="1:9" s="7" customFormat="1" ht="36">
      <c r="A60" s="74" t="s">
        <v>100</v>
      </c>
      <c r="B60" s="17"/>
      <c r="C60" s="76" t="s">
        <v>9</v>
      </c>
      <c r="D60" s="76" t="s">
        <v>15</v>
      </c>
      <c r="E60" s="60">
        <v>300000000</v>
      </c>
      <c r="F60" s="76"/>
      <c r="G60" s="105">
        <f aca="true" t="shared" si="2" ref="G60:I61">G61</f>
        <v>10</v>
      </c>
      <c r="H60" s="105">
        <f t="shared" si="2"/>
        <v>10</v>
      </c>
      <c r="I60" s="105">
        <f t="shared" si="2"/>
        <v>10</v>
      </c>
    </row>
    <row r="61" spans="1:9" s="7" customFormat="1" ht="12.75">
      <c r="A61" s="74" t="s">
        <v>77</v>
      </c>
      <c r="B61" s="59"/>
      <c r="C61" s="76" t="s">
        <v>9</v>
      </c>
      <c r="D61" s="76" t="s">
        <v>15</v>
      </c>
      <c r="E61" s="60">
        <v>300099000</v>
      </c>
      <c r="F61" s="76"/>
      <c r="G61" s="105">
        <f t="shared" si="2"/>
        <v>10</v>
      </c>
      <c r="H61" s="105">
        <f t="shared" si="2"/>
        <v>10</v>
      </c>
      <c r="I61" s="105">
        <f t="shared" si="2"/>
        <v>10</v>
      </c>
    </row>
    <row r="62" spans="1:9" s="7" customFormat="1" ht="24">
      <c r="A62" s="86" t="s">
        <v>66</v>
      </c>
      <c r="B62" s="14"/>
      <c r="C62" s="76" t="s">
        <v>9</v>
      </c>
      <c r="D62" s="76" t="s">
        <v>15</v>
      </c>
      <c r="E62" s="60">
        <v>300099000</v>
      </c>
      <c r="F62" s="76" t="s">
        <v>58</v>
      </c>
      <c r="G62" s="103">
        <f>'Приложение 1'!F62</f>
        <v>10</v>
      </c>
      <c r="H62" s="103">
        <f>'Приложение 1'!G62</f>
        <v>10</v>
      </c>
      <c r="I62" s="103">
        <f>'Приложение 1'!H62</f>
        <v>10</v>
      </c>
    </row>
    <row r="63" spans="1:9" s="7" customFormat="1" ht="19.5" customHeight="1">
      <c r="A63" s="65" t="s">
        <v>54</v>
      </c>
      <c r="B63" s="69"/>
      <c r="C63" s="69" t="s">
        <v>9</v>
      </c>
      <c r="D63" s="69" t="s">
        <v>15</v>
      </c>
      <c r="E63" s="60">
        <v>9900000000</v>
      </c>
      <c r="F63" s="69"/>
      <c r="G63" s="103">
        <f>G64+G66</f>
        <v>0</v>
      </c>
      <c r="H63" s="103">
        <f>H64+H66</f>
        <v>0</v>
      </c>
      <c r="I63" s="103">
        <f>I64+I66</f>
        <v>585.3199999999999</v>
      </c>
    </row>
    <row r="64" spans="1:9" s="7" customFormat="1" ht="24">
      <c r="A64" s="97" t="s">
        <v>98</v>
      </c>
      <c r="B64" s="69"/>
      <c r="C64" s="69" t="s">
        <v>9</v>
      </c>
      <c r="D64" s="69" t="s">
        <v>15</v>
      </c>
      <c r="E64" s="60">
        <v>9900060010</v>
      </c>
      <c r="F64" s="69"/>
      <c r="G64" s="103">
        <f>G65</f>
        <v>0</v>
      </c>
      <c r="H64" s="103">
        <f>H65</f>
        <v>0</v>
      </c>
      <c r="I64" s="103">
        <f>I65</f>
        <v>150</v>
      </c>
    </row>
    <row r="65" spans="1:9" s="7" customFormat="1" ht="24">
      <c r="A65" s="87" t="s">
        <v>66</v>
      </c>
      <c r="B65" s="69"/>
      <c r="C65" s="69" t="s">
        <v>9</v>
      </c>
      <c r="D65" s="69" t="s">
        <v>15</v>
      </c>
      <c r="E65" s="60">
        <v>9900060010</v>
      </c>
      <c r="F65" s="69" t="s">
        <v>58</v>
      </c>
      <c r="G65" s="103">
        <f>'Приложение 1'!F65</f>
        <v>0</v>
      </c>
      <c r="H65" s="103">
        <f>'Приложение 1'!G65</f>
        <v>0</v>
      </c>
      <c r="I65" s="103">
        <f>'Приложение 1'!H65</f>
        <v>150</v>
      </c>
    </row>
    <row r="66" spans="1:9" s="7" customFormat="1" ht="24">
      <c r="A66" s="98" t="s">
        <v>99</v>
      </c>
      <c r="B66" s="69"/>
      <c r="C66" s="69" t="s">
        <v>9</v>
      </c>
      <c r="D66" s="69" t="s">
        <v>15</v>
      </c>
      <c r="E66" s="60">
        <v>9900060020</v>
      </c>
      <c r="F66" s="69"/>
      <c r="G66" s="103">
        <f>G67</f>
        <v>0</v>
      </c>
      <c r="H66" s="103">
        <f>H67</f>
        <v>0</v>
      </c>
      <c r="I66" s="103">
        <f>I67</f>
        <v>435.32</v>
      </c>
    </row>
    <row r="67" spans="1:9" s="7" customFormat="1" ht="24">
      <c r="A67" s="99" t="s">
        <v>66</v>
      </c>
      <c r="B67" s="69"/>
      <c r="C67" s="69" t="s">
        <v>9</v>
      </c>
      <c r="D67" s="69" t="s">
        <v>15</v>
      </c>
      <c r="E67" s="60">
        <v>9900060020</v>
      </c>
      <c r="F67" s="69" t="s">
        <v>58</v>
      </c>
      <c r="G67" s="103">
        <f>'Приложение 1'!F67</f>
        <v>0</v>
      </c>
      <c r="H67" s="103">
        <f>'Приложение 1'!G67</f>
        <v>0</v>
      </c>
      <c r="I67" s="103">
        <f>'Приложение 1'!H67</f>
        <v>435.32</v>
      </c>
    </row>
    <row r="68" spans="1:9" s="7" customFormat="1" ht="12.75">
      <c r="A68" s="78" t="s">
        <v>6</v>
      </c>
      <c r="B68" s="14"/>
      <c r="C68" s="77" t="s">
        <v>14</v>
      </c>
      <c r="D68" s="77" t="s">
        <v>23</v>
      </c>
      <c r="E68" s="79"/>
      <c r="F68" s="80"/>
      <c r="G68" s="107">
        <f>G69</f>
        <v>383.71</v>
      </c>
      <c r="H68" s="107">
        <f aca="true" t="shared" si="3" ref="H68:I71">H69</f>
        <v>395.1</v>
      </c>
      <c r="I68" s="107">
        <f t="shared" si="3"/>
        <v>395.1</v>
      </c>
    </row>
    <row r="69" spans="1:9" s="7" customFormat="1" ht="12.75">
      <c r="A69" s="78" t="s">
        <v>16</v>
      </c>
      <c r="B69" s="23"/>
      <c r="C69" s="81">
        <v>10</v>
      </c>
      <c r="D69" s="81" t="s">
        <v>7</v>
      </c>
      <c r="E69" s="82"/>
      <c r="F69" s="81"/>
      <c r="G69" s="107">
        <f>G70</f>
        <v>383.71</v>
      </c>
      <c r="H69" s="107">
        <f t="shared" si="3"/>
        <v>395.1</v>
      </c>
      <c r="I69" s="107">
        <f t="shared" si="3"/>
        <v>395.1</v>
      </c>
    </row>
    <row r="70" spans="1:9" s="7" customFormat="1" ht="12.75">
      <c r="A70" s="65" t="s">
        <v>54</v>
      </c>
      <c r="B70" s="17"/>
      <c r="C70" s="83">
        <v>10</v>
      </c>
      <c r="D70" s="83" t="s">
        <v>7</v>
      </c>
      <c r="E70" s="60">
        <v>9900000000</v>
      </c>
      <c r="F70" s="83"/>
      <c r="G70" s="108">
        <f>G71</f>
        <v>383.71</v>
      </c>
      <c r="H70" s="108">
        <f t="shared" si="3"/>
        <v>395.1</v>
      </c>
      <c r="I70" s="108">
        <f t="shared" si="3"/>
        <v>395.1</v>
      </c>
    </row>
    <row r="71" spans="1:9" s="7" customFormat="1" ht="36">
      <c r="A71" s="84" t="s">
        <v>63</v>
      </c>
      <c r="B71" s="59"/>
      <c r="C71" s="83" t="s">
        <v>14</v>
      </c>
      <c r="D71" s="83" t="s">
        <v>7</v>
      </c>
      <c r="E71" s="61">
        <v>9900010490</v>
      </c>
      <c r="F71" s="83"/>
      <c r="G71" s="108">
        <f>G72</f>
        <v>383.71</v>
      </c>
      <c r="H71" s="108">
        <f t="shared" si="3"/>
        <v>395.1</v>
      </c>
      <c r="I71" s="108">
        <f t="shared" si="3"/>
        <v>395.1</v>
      </c>
    </row>
    <row r="72" spans="1:9" s="7" customFormat="1" ht="12.75">
      <c r="A72" s="86" t="s">
        <v>62</v>
      </c>
      <c r="B72" s="17"/>
      <c r="C72" s="83" t="s">
        <v>14</v>
      </c>
      <c r="D72" s="83" t="s">
        <v>7</v>
      </c>
      <c r="E72" s="61">
        <v>9900010490</v>
      </c>
      <c r="F72" s="83">
        <v>300</v>
      </c>
      <c r="G72" s="103">
        <f>'Приложение 1'!F72</f>
        <v>383.71</v>
      </c>
      <c r="H72" s="103">
        <f>'Приложение 1'!G72</f>
        <v>395.1</v>
      </c>
      <c r="I72" s="103">
        <f>'Приложение 1'!H72</f>
        <v>395.1</v>
      </c>
    </row>
    <row r="73" spans="1:9" ht="12.75">
      <c r="A73" s="58" t="s">
        <v>51</v>
      </c>
      <c r="B73" s="14"/>
      <c r="C73" s="19">
        <v>99</v>
      </c>
      <c r="D73" s="22" t="s">
        <v>23</v>
      </c>
      <c r="E73" s="19"/>
      <c r="F73" s="19"/>
      <c r="G73" s="109">
        <f>G74</f>
        <v>0</v>
      </c>
      <c r="H73" s="109">
        <f>H74</f>
        <v>111.63</v>
      </c>
      <c r="I73" s="109">
        <f>I74</f>
        <v>238.13</v>
      </c>
    </row>
    <row r="74" spans="1:9" ht="12.75">
      <c r="A74" s="58" t="s">
        <v>51</v>
      </c>
      <c r="B74" s="14"/>
      <c r="C74" s="19">
        <v>99</v>
      </c>
      <c r="D74" s="19">
        <v>99</v>
      </c>
      <c r="E74" s="19"/>
      <c r="F74" s="19"/>
      <c r="G74" s="109">
        <f>G76</f>
        <v>0</v>
      </c>
      <c r="H74" s="109">
        <f>H76</f>
        <v>111.63</v>
      </c>
      <c r="I74" s="109">
        <f>I76</f>
        <v>238.13</v>
      </c>
    </row>
    <row r="75" spans="1:9" s="7" customFormat="1" ht="12.75">
      <c r="A75" s="65" t="s">
        <v>54</v>
      </c>
      <c r="B75" s="17"/>
      <c r="C75" s="83">
        <v>99</v>
      </c>
      <c r="D75" s="83">
        <v>99</v>
      </c>
      <c r="E75" s="60">
        <v>9900000000</v>
      </c>
      <c r="F75" s="83"/>
      <c r="G75" s="108">
        <f aca="true" t="shared" si="4" ref="G75:I76">G76</f>
        <v>0</v>
      </c>
      <c r="H75" s="108">
        <f t="shared" si="4"/>
        <v>111.63</v>
      </c>
      <c r="I75" s="108">
        <f t="shared" si="4"/>
        <v>238.13</v>
      </c>
    </row>
    <row r="76" spans="1:9" ht="12.75">
      <c r="A76" s="84" t="s">
        <v>51</v>
      </c>
      <c r="B76" s="96"/>
      <c r="C76" s="94">
        <v>99</v>
      </c>
      <c r="D76" s="94">
        <v>99</v>
      </c>
      <c r="E76" s="95">
        <v>9900099990</v>
      </c>
      <c r="F76" s="94"/>
      <c r="G76" s="110">
        <f t="shared" si="4"/>
        <v>0</v>
      </c>
      <c r="H76" s="110">
        <f t="shared" si="4"/>
        <v>111.63</v>
      </c>
      <c r="I76" s="110">
        <f t="shared" si="4"/>
        <v>238.13</v>
      </c>
    </row>
    <row r="77" spans="1:9" ht="12.75">
      <c r="A77" s="89" t="s">
        <v>59</v>
      </c>
      <c r="B77" s="14"/>
      <c r="C77" s="18">
        <v>99</v>
      </c>
      <c r="D77" s="18">
        <v>99</v>
      </c>
      <c r="E77" s="60">
        <v>9900099990</v>
      </c>
      <c r="F77" s="18">
        <v>800</v>
      </c>
      <c r="G77" s="103">
        <f>'Приложение 1'!F77</f>
        <v>0</v>
      </c>
      <c r="H77" s="103">
        <f>'Приложение 1'!G77</f>
        <v>111.63</v>
      </c>
      <c r="I77" s="103">
        <f>'Приложение 1'!H77</f>
        <v>238.13</v>
      </c>
    </row>
  </sheetData>
  <sheetProtection/>
  <mergeCells count="14">
    <mergeCell ref="D10:D11"/>
    <mergeCell ref="E10:E11"/>
    <mergeCell ref="F10:F11"/>
    <mergeCell ref="E9:G9"/>
    <mergeCell ref="A1:I1"/>
    <mergeCell ref="A2:I2"/>
    <mergeCell ref="A3:I3"/>
    <mergeCell ref="A4:I4"/>
    <mergeCell ref="A5:I5"/>
    <mergeCell ref="G10:I10"/>
    <mergeCell ref="A7:I7"/>
    <mergeCell ref="A10:A11"/>
    <mergeCell ref="B10:B11"/>
    <mergeCell ref="C10:C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Normal="75" zoomScaleSheetLayoutView="100" zoomScalePageLayoutView="0" workbookViewId="0" topLeftCell="A1">
      <selection activeCell="G5" sqref="G5:S5"/>
    </sheetView>
  </sheetViews>
  <sheetFormatPr defaultColWidth="8.00390625" defaultRowHeight="12.75" outlineLevelCol="1"/>
  <cols>
    <col min="1" max="4" width="3.875" style="35" bestFit="1" customWidth="1"/>
    <col min="5" max="5" width="10.00390625" style="36" customWidth="1"/>
    <col min="6" max="6" width="0.74609375" style="37" hidden="1" customWidth="1"/>
    <col min="7" max="7" width="53.25390625" style="51" customWidth="1"/>
    <col min="8" max="8" width="9.00390625" style="38" customWidth="1"/>
    <col min="9" max="9" width="14.125" style="38" hidden="1" customWidth="1"/>
    <col min="10" max="10" width="18.25390625" style="38" hidden="1" customWidth="1" outlineLevel="1"/>
    <col min="11" max="11" width="23.00390625" style="38" hidden="1" customWidth="1" outlineLevel="1"/>
    <col min="12" max="12" width="17.25390625" style="38" hidden="1" customWidth="1"/>
    <col min="13" max="13" width="13.125" style="38" hidden="1" customWidth="1"/>
    <col min="14" max="16" width="17.125" style="38" hidden="1" customWidth="1"/>
    <col min="17" max="17" width="8.00390625" style="38" hidden="1" customWidth="1"/>
    <col min="18" max="18" width="9.125" style="38" customWidth="1"/>
    <col min="19" max="19" width="10.00390625" style="38" customWidth="1"/>
    <col min="20" max="25" width="8.00390625" style="38" customWidth="1"/>
    <col min="26" max="26" width="82.875" style="38" bestFit="1" customWidth="1"/>
    <col min="27" max="16384" width="8.00390625" style="38" customWidth="1"/>
  </cols>
  <sheetData>
    <row r="1" spans="7:19" ht="11.25" customHeight="1">
      <c r="G1" s="129" t="s">
        <v>83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7:19" ht="11.25" customHeight="1">
      <c r="G2" s="129" t="s">
        <v>42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7:19" ht="11.25" customHeight="1">
      <c r="G3" s="129" t="s">
        <v>90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7:19" ht="11.25" customHeight="1">
      <c r="G4" s="129" t="s">
        <v>89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7:19" ht="11.25" customHeight="1">
      <c r="G5" s="124" t="s">
        <v>101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7:8" ht="11.25" customHeight="1">
      <c r="G6" s="53"/>
      <c r="H6" s="53"/>
    </row>
    <row r="7" spans="7:8" ht="11.25" customHeight="1">
      <c r="G7" s="129"/>
      <c r="H7" s="129"/>
    </row>
    <row r="8" spans="1:19" ht="12.75" customHeight="1">
      <c r="A8" s="141" t="s">
        <v>93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1:19" ht="12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6" ht="10.5" customHeight="1">
      <c r="A10" s="34"/>
      <c r="B10" s="34"/>
      <c r="C10" s="34"/>
      <c r="D10" s="34"/>
      <c r="E10" s="34"/>
      <c r="F10" s="34"/>
      <c r="G10" s="34"/>
      <c r="H10" s="34"/>
      <c r="I10" s="39"/>
      <c r="K10" s="39"/>
      <c r="M10" s="39"/>
      <c r="O10" s="39"/>
      <c r="P10" s="39"/>
    </row>
    <row r="11" spans="1:16" s="41" customFormat="1" ht="10.5" customHeight="1">
      <c r="A11" s="137"/>
      <c r="B11" s="137"/>
      <c r="C11" s="137"/>
      <c r="D11" s="137"/>
      <c r="E11" s="137"/>
      <c r="F11" s="137"/>
      <c r="G11" s="137"/>
      <c r="H11" s="138"/>
      <c r="I11" s="40"/>
      <c r="K11" s="40"/>
      <c r="M11" s="40"/>
      <c r="O11" s="40"/>
      <c r="P11" s="40"/>
    </row>
    <row r="12" spans="1:19" s="44" customFormat="1" ht="20.25" customHeight="1">
      <c r="A12" s="130" t="s">
        <v>36</v>
      </c>
      <c r="B12" s="131"/>
      <c r="C12" s="131"/>
      <c r="D12" s="131"/>
      <c r="E12" s="131"/>
      <c r="F12" s="42"/>
      <c r="G12" s="134" t="s">
        <v>21</v>
      </c>
      <c r="H12" s="128" t="s">
        <v>41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1:19" s="44" customFormat="1" ht="19.5" customHeight="1">
      <c r="A13" s="132"/>
      <c r="B13" s="133"/>
      <c r="C13" s="133"/>
      <c r="D13" s="133"/>
      <c r="E13" s="133"/>
      <c r="F13" s="42"/>
      <c r="G13" s="135"/>
      <c r="H13" s="25" t="s">
        <v>76</v>
      </c>
      <c r="I13" s="25" t="s">
        <v>70</v>
      </c>
      <c r="J13" s="43"/>
      <c r="K13" s="43"/>
      <c r="L13" s="43"/>
      <c r="M13" s="43"/>
      <c r="N13" s="43"/>
      <c r="O13" s="43"/>
      <c r="P13" s="43"/>
      <c r="Q13" s="43"/>
      <c r="R13" s="25" t="s">
        <v>84</v>
      </c>
      <c r="S13" s="25" t="s">
        <v>88</v>
      </c>
    </row>
    <row r="14" spans="1:19" s="44" customFormat="1" ht="12.75">
      <c r="A14" s="139">
        <v>1</v>
      </c>
      <c r="B14" s="140"/>
      <c r="C14" s="140"/>
      <c r="D14" s="140"/>
      <c r="E14" s="140"/>
      <c r="F14" s="45"/>
      <c r="G14" s="46">
        <v>2</v>
      </c>
      <c r="H14" s="47">
        <v>3</v>
      </c>
      <c r="I14" s="46">
        <v>4</v>
      </c>
      <c r="J14" s="47">
        <v>5</v>
      </c>
      <c r="K14" s="46">
        <v>6</v>
      </c>
      <c r="L14" s="47">
        <v>7</v>
      </c>
      <c r="M14" s="46">
        <v>8</v>
      </c>
      <c r="N14" s="47">
        <v>9</v>
      </c>
      <c r="O14" s="46">
        <v>10</v>
      </c>
      <c r="P14" s="47">
        <v>11</v>
      </c>
      <c r="Q14" s="46">
        <v>12</v>
      </c>
      <c r="R14" s="47" t="s">
        <v>81</v>
      </c>
      <c r="S14" s="46" t="s">
        <v>82</v>
      </c>
    </row>
    <row r="15" spans="1:19" s="49" customFormat="1" ht="25.5">
      <c r="A15" s="127" t="s">
        <v>67</v>
      </c>
      <c r="B15" s="127"/>
      <c r="C15" s="127"/>
      <c r="D15" s="127"/>
      <c r="E15" s="127"/>
      <c r="F15" s="127"/>
      <c r="G15" s="48" t="s">
        <v>37</v>
      </c>
      <c r="H15" s="113">
        <f>H16</f>
        <v>0</v>
      </c>
      <c r="I15" s="113" t="e">
        <f aca="true" t="shared" si="0" ref="I15:R15">I16</f>
        <v>#REF!</v>
      </c>
      <c r="J15" s="113" t="e">
        <f t="shared" si="0"/>
        <v>#REF!</v>
      </c>
      <c r="K15" s="113" t="e">
        <f t="shared" si="0"/>
        <v>#REF!</v>
      </c>
      <c r="L15" s="113" t="e">
        <f t="shared" si="0"/>
        <v>#REF!</v>
      </c>
      <c r="M15" s="113" t="e">
        <f t="shared" si="0"/>
        <v>#REF!</v>
      </c>
      <c r="N15" s="113" t="e">
        <f t="shared" si="0"/>
        <v>#REF!</v>
      </c>
      <c r="O15" s="113" t="e">
        <f t="shared" si="0"/>
        <v>#REF!</v>
      </c>
      <c r="P15" s="113" t="e">
        <f t="shared" si="0"/>
        <v>#REF!</v>
      </c>
      <c r="Q15" s="113" t="e">
        <f t="shared" si="0"/>
        <v>#REF!</v>
      </c>
      <c r="R15" s="113">
        <f t="shared" si="0"/>
        <v>0</v>
      </c>
      <c r="S15" s="113">
        <f>S16</f>
        <v>0</v>
      </c>
    </row>
    <row r="16" spans="1:19" s="44" customFormat="1" ht="25.5" customHeight="1">
      <c r="A16" s="136" t="s">
        <v>68</v>
      </c>
      <c r="B16" s="136"/>
      <c r="C16" s="136"/>
      <c r="D16" s="136"/>
      <c r="E16" s="136"/>
      <c r="F16" s="136"/>
      <c r="G16" s="50" t="s">
        <v>38</v>
      </c>
      <c r="H16" s="114">
        <v>0</v>
      </c>
      <c r="I16" s="114" t="e">
        <f>#REF!+#REF!</f>
        <v>#REF!</v>
      </c>
      <c r="J16" s="114" t="e">
        <f>#REF!+#REF!</f>
        <v>#REF!</v>
      </c>
      <c r="K16" s="114" t="e">
        <f>#REF!+#REF!</f>
        <v>#REF!</v>
      </c>
      <c r="L16" s="114" t="e">
        <f>#REF!+#REF!</f>
        <v>#REF!</v>
      </c>
      <c r="M16" s="114" t="e">
        <f>#REF!+#REF!</f>
        <v>#REF!</v>
      </c>
      <c r="N16" s="114" t="e">
        <f>#REF!+#REF!</f>
        <v>#REF!</v>
      </c>
      <c r="O16" s="114" t="e">
        <f>#REF!+#REF!</f>
        <v>#REF!</v>
      </c>
      <c r="P16" s="114" t="e">
        <f>#REF!+#REF!</f>
        <v>#REF!</v>
      </c>
      <c r="Q16" s="114" t="e">
        <f>#REF!+#REF!</f>
        <v>#REF!</v>
      </c>
      <c r="R16" s="114">
        <v>0</v>
      </c>
      <c r="S16" s="114">
        <v>0</v>
      </c>
    </row>
  </sheetData>
  <sheetProtection/>
  <mergeCells count="14">
    <mergeCell ref="G1:S1"/>
    <mergeCell ref="G2:S2"/>
    <mergeCell ref="G3:S3"/>
    <mergeCell ref="G4:S4"/>
    <mergeCell ref="A11:H11"/>
    <mergeCell ref="A14:E14"/>
    <mergeCell ref="G5:S5"/>
    <mergeCell ref="A8:S9"/>
    <mergeCell ref="A15:F15"/>
    <mergeCell ref="H12:S12"/>
    <mergeCell ref="G7:H7"/>
    <mergeCell ref="A12:E13"/>
    <mergeCell ref="G12:G13"/>
    <mergeCell ref="A16:F16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0.75390625" style="0" customWidth="1"/>
    <col min="4" max="4" width="10.875" style="0" customWidth="1"/>
  </cols>
  <sheetData>
    <row r="1" spans="2:5" s="6" customFormat="1" ht="11.25">
      <c r="B1" s="124" t="s">
        <v>52</v>
      </c>
      <c r="C1" s="124"/>
      <c r="D1" s="124"/>
      <c r="E1" s="124"/>
    </row>
    <row r="2" spans="2:5" s="6" customFormat="1" ht="11.25">
      <c r="B2" s="124" t="s">
        <v>42</v>
      </c>
      <c r="C2" s="124"/>
      <c r="D2" s="124"/>
      <c r="E2" s="124"/>
    </row>
    <row r="3" spans="2:5" s="6" customFormat="1" ht="11.25">
      <c r="B3" s="124" t="s">
        <v>90</v>
      </c>
      <c r="C3" s="124"/>
      <c r="D3" s="124"/>
      <c r="E3" s="124"/>
    </row>
    <row r="4" spans="2:5" s="6" customFormat="1" ht="11.25">
      <c r="B4" s="124" t="s">
        <v>89</v>
      </c>
      <c r="C4" s="124"/>
      <c r="D4" s="124"/>
      <c r="E4" s="124"/>
    </row>
    <row r="5" spans="2:5" s="6" customFormat="1" ht="11.25">
      <c r="B5" s="124" t="s">
        <v>101</v>
      </c>
      <c r="C5" s="124"/>
      <c r="D5" s="124"/>
      <c r="E5" s="124"/>
    </row>
    <row r="6" s="2" customFormat="1" ht="12.75"/>
    <row r="7" spans="1:5" s="2" customFormat="1" ht="27" customHeight="1">
      <c r="A7" s="142" t="s">
        <v>94</v>
      </c>
      <c r="B7" s="142"/>
      <c r="C7" s="142"/>
      <c r="D7" s="142"/>
      <c r="E7" s="142"/>
    </row>
    <row r="8" s="2" customFormat="1" ht="12.75"/>
    <row r="9" spans="2:4" s="6" customFormat="1" ht="11.25">
      <c r="B9" s="124"/>
      <c r="C9" s="124"/>
      <c r="D9" s="124"/>
    </row>
    <row r="10" spans="1:5" s="24" customFormat="1" ht="12.75">
      <c r="A10" s="147" t="s">
        <v>71</v>
      </c>
      <c r="B10" s="148"/>
      <c r="C10" s="143" t="s">
        <v>41</v>
      </c>
      <c r="D10" s="144"/>
      <c r="E10" s="145"/>
    </row>
    <row r="11" spans="1:5" s="24" customFormat="1" ht="12.75">
      <c r="A11" s="149"/>
      <c r="B11" s="150"/>
      <c r="C11" s="27" t="s">
        <v>76</v>
      </c>
      <c r="D11" s="27" t="s">
        <v>84</v>
      </c>
      <c r="E11" s="27" t="s">
        <v>88</v>
      </c>
    </row>
    <row r="12" spans="1:5" s="24" customFormat="1" ht="12.75">
      <c r="A12" s="146" t="s">
        <v>53</v>
      </c>
      <c r="B12" s="146"/>
      <c r="C12" s="115">
        <v>0</v>
      </c>
      <c r="D12" s="115">
        <v>0</v>
      </c>
      <c r="E12" s="115">
        <v>0</v>
      </c>
    </row>
    <row r="13" spans="1:5" s="24" customFormat="1" ht="12.75">
      <c r="A13" s="27" t="s">
        <v>26</v>
      </c>
      <c r="B13" s="26" t="s">
        <v>27</v>
      </c>
      <c r="C13" s="115">
        <v>0</v>
      </c>
      <c r="D13" s="115">
        <v>0</v>
      </c>
      <c r="E13" s="115">
        <v>0</v>
      </c>
    </row>
    <row r="14" spans="1:5" s="2" customFormat="1" ht="12.75">
      <c r="A14" s="28"/>
      <c r="B14" s="29" t="s">
        <v>28</v>
      </c>
      <c r="C14" s="116">
        <v>0</v>
      </c>
      <c r="D14" s="116">
        <v>0</v>
      </c>
      <c r="E14" s="116">
        <v>0</v>
      </c>
    </row>
    <row r="15" spans="1:5" s="2" customFormat="1" ht="12.75">
      <c r="A15" s="28"/>
      <c r="B15" s="29" t="s">
        <v>72</v>
      </c>
      <c r="C15" s="116">
        <v>0</v>
      </c>
      <c r="D15" s="116">
        <v>0</v>
      </c>
      <c r="E15" s="116">
        <v>0</v>
      </c>
    </row>
    <row r="16" spans="1:5" s="24" customFormat="1" ht="25.5">
      <c r="A16" s="27" t="s">
        <v>29</v>
      </c>
      <c r="B16" s="30" t="s">
        <v>30</v>
      </c>
      <c r="C16" s="115">
        <v>0</v>
      </c>
      <c r="D16" s="115">
        <v>0</v>
      </c>
      <c r="E16" s="115">
        <v>0</v>
      </c>
    </row>
    <row r="17" spans="1:5" s="2" customFormat="1" ht="12.75">
      <c r="A17" s="28"/>
      <c r="B17" s="29" t="s">
        <v>28</v>
      </c>
      <c r="C17" s="116">
        <v>0</v>
      </c>
      <c r="D17" s="116">
        <v>0</v>
      </c>
      <c r="E17" s="116">
        <v>0</v>
      </c>
    </row>
    <row r="18" spans="1:5" s="2" customFormat="1" ht="12.75">
      <c r="A18" s="28"/>
      <c r="B18" s="29" t="s">
        <v>72</v>
      </c>
      <c r="C18" s="116">
        <v>0</v>
      </c>
      <c r="D18" s="116">
        <v>0</v>
      </c>
      <c r="E18" s="116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10">
    <mergeCell ref="A7:E7"/>
    <mergeCell ref="B9:D9"/>
    <mergeCell ref="C10:E10"/>
    <mergeCell ref="A12:B12"/>
    <mergeCell ref="B1:E1"/>
    <mergeCell ref="B2:E2"/>
    <mergeCell ref="B3:E3"/>
    <mergeCell ref="B4:E4"/>
    <mergeCell ref="B5:E5"/>
    <mergeCell ref="A10:B11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24" t="s">
        <v>87</v>
      </c>
      <c r="B1" s="124"/>
      <c r="C1" s="124"/>
      <c r="D1" s="124"/>
      <c r="E1" s="124"/>
      <c r="F1" s="124"/>
      <c r="G1" s="124"/>
      <c r="H1" s="5"/>
    </row>
    <row r="2" spans="1:7" ht="12.75">
      <c r="A2" s="156" t="s">
        <v>42</v>
      </c>
      <c r="B2" s="156"/>
      <c r="C2" s="156"/>
      <c r="D2" s="156"/>
      <c r="E2" s="156"/>
      <c r="F2" s="156"/>
      <c r="G2" s="156"/>
    </row>
    <row r="3" spans="1:7" ht="12.75">
      <c r="A3" s="160" t="s">
        <v>90</v>
      </c>
      <c r="B3" s="156"/>
      <c r="C3" s="156"/>
      <c r="D3" s="156"/>
      <c r="E3" s="156"/>
      <c r="F3" s="156"/>
      <c r="G3" s="156"/>
    </row>
    <row r="4" spans="1:7" ht="12.75">
      <c r="A4" s="54"/>
      <c r="B4" s="54"/>
      <c r="C4" s="54"/>
      <c r="D4" s="160" t="s">
        <v>89</v>
      </c>
      <c r="E4" s="156"/>
      <c r="F4" s="156"/>
      <c r="G4" s="156"/>
    </row>
    <row r="5" spans="1:7" ht="12.75">
      <c r="A5" s="160" t="s">
        <v>101</v>
      </c>
      <c r="B5" s="156"/>
      <c r="C5" s="156"/>
      <c r="D5" s="156"/>
      <c r="E5" s="156"/>
      <c r="F5" s="156"/>
      <c r="G5" s="156"/>
    </row>
    <row r="7" spans="1:7" ht="27.75" customHeight="1">
      <c r="A7" s="158" t="s">
        <v>95</v>
      </c>
      <c r="B7" s="158"/>
      <c r="C7" s="158"/>
      <c r="D7" s="158"/>
      <c r="E7" s="158"/>
      <c r="F7" s="158"/>
      <c r="G7" s="158"/>
    </row>
    <row r="9" spans="1:7" ht="24.75" customHeight="1">
      <c r="A9" s="159" t="s">
        <v>44</v>
      </c>
      <c r="B9" s="159"/>
      <c r="C9" s="159"/>
      <c r="D9" s="159"/>
      <c r="E9" s="159"/>
      <c r="F9" s="159"/>
      <c r="G9" s="159"/>
    </row>
    <row r="10" spans="1:7" ht="9" customHeight="1">
      <c r="A10" s="31"/>
      <c r="B10" s="31"/>
      <c r="C10" s="31"/>
      <c r="D10" s="31"/>
      <c r="E10" s="31"/>
      <c r="F10" s="31"/>
      <c r="G10" s="31"/>
    </row>
    <row r="11" spans="1:7" ht="38.25" customHeight="1">
      <c r="A11" s="154" t="s">
        <v>31</v>
      </c>
      <c r="B11" s="125" t="s">
        <v>32</v>
      </c>
      <c r="C11" s="125" t="s">
        <v>73</v>
      </c>
      <c r="D11" s="161" t="s">
        <v>33</v>
      </c>
      <c r="E11" s="162"/>
      <c r="F11" s="163"/>
      <c r="G11" s="125" t="s">
        <v>74</v>
      </c>
    </row>
    <row r="12" spans="1:7" ht="12.75">
      <c r="A12" s="155"/>
      <c r="B12" s="126"/>
      <c r="C12" s="126"/>
      <c r="D12" s="25" t="s">
        <v>76</v>
      </c>
      <c r="E12" s="25" t="s">
        <v>84</v>
      </c>
      <c r="F12" s="25" t="s">
        <v>88</v>
      </c>
      <c r="G12" s="126"/>
    </row>
    <row r="13" spans="1:7" ht="12.75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</row>
    <row r="14" spans="1:7" ht="12.75">
      <c r="A14" s="18"/>
      <c r="B14" s="18"/>
      <c r="C14" s="18"/>
      <c r="D14" s="18"/>
      <c r="E14" s="18"/>
      <c r="F14" s="18"/>
      <c r="G14" s="18"/>
    </row>
    <row r="15" spans="1:7" ht="12.75">
      <c r="A15" s="18"/>
      <c r="B15" s="32" t="s">
        <v>34</v>
      </c>
      <c r="C15" s="18"/>
      <c r="D15" s="18">
        <v>0</v>
      </c>
      <c r="E15" s="18">
        <v>0</v>
      </c>
      <c r="F15" s="18">
        <v>0</v>
      </c>
      <c r="G15" s="18"/>
    </row>
    <row r="18" spans="1:7" ht="41.25" customHeight="1">
      <c r="A18" s="157" t="s">
        <v>45</v>
      </c>
      <c r="B18" s="157"/>
      <c r="C18" s="157"/>
      <c r="D18" s="157"/>
      <c r="E18" s="157"/>
      <c r="F18" s="157"/>
      <c r="G18" s="157"/>
    </row>
    <row r="19" spans="1:7" ht="27.75" customHeight="1">
      <c r="A19" s="33"/>
      <c r="B19" s="33"/>
      <c r="C19" s="33"/>
      <c r="D19" s="33"/>
      <c r="E19" s="33"/>
      <c r="F19" s="33"/>
      <c r="G19" s="33"/>
    </row>
    <row r="20" spans="1:7" ht="42" customHeight="1">
      <c r="A20" s="153" t="s">
        <v>46</v>
      </c>
      <c r="B20" s="153"/>
      <c r="C20" s="153"/>
      <c r="D20" s="153" t="s">
        <v>35</v>
      </c>
      <c r="E20" s="153"/>
      <c r="F20" s="153"/>
      <c r="G20" s="153"/>
    </row>
    <row r="21" spans="1:7" ht="52.5" customHeight="1">
      <c r="A21" s="153"/>
      <c r="B21" s="153"/>
      <c r="C21" s="153"/>
      <c r="D21" s="25" t="s">
        <v>76</v>
      </c>
      <c r="E21" s="25" t="s">
        <v>84</v>
      </c>
      <c r="F21" s="153" t="s">
        <v>88</v>
      </c>
      <c r="G21" s="153"/>
    </row>
    <row r="22" spans="1:7" ht="36" customHeight="1">
      <c r="A22" s="152" t="s">
        <v>47</v>
      </c>
      <c r="B22" s="152"/>
      <c r="C22" s="152"/>
      <c r="D22" s="55">
        <v>0</v>
      </c>
      <c r="E22" s="55">
        <v>0</v>
      </c>
      <c r="F22" s="151">
        <v>0</v>
      </c>
      <c r="G22" s="151"/>
    </row>
    <row r="23" spans="1:7" ht="26.25" customHeight="1">
      <c r="A23" s="152" t="s">
        <v>48</v>
      </c>
      <c r="B23" s="152"/>
      <c r="C23" s="152"/>
      <c r="D23" s="55">
        <v>0</v>
      </c>
      <c r="E23" s="55">
        <v>0</v>
      </c>
      <c r="F23" s="151">
        <v>0</v>
      </c>
      <c r="G23" s="151"/>
    </row>
  </sheetData>
  <sheetProtection/>
  <mergeCells count="20"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BlohinaLV</cp:lastModifiedBy>
  <cp:lastPrinted>2019-12-27T12:21:41Z</cp:lastPrinted>
  <dcterms:created xsi:type="dcterms:W3CDTF">2006-11-08T12:26:38Z</dcterms:created>
  <dcterms:modified xsi:type="dcterms:W3CDTF">2022-01-19T07:49:07Z</dcterms:modified>
  <cp:category/>
  <cp:version/>
  <cp:contentType/>
  <cp:contentStatus/>
</cp:coreProperties>
</file>