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Бюджет!$J$46</definedName>
    <definedName name="_xlnm.Print_Area" localSheetId="0">Бюджет!$A$1:$E$41</definedName>
  </definedNames>
  <calcPr calcId="124519"/>
</workbook>
</file>

<file path=xl/calcChain.xml><?xml version="1.0" encoding="utf-8"?>
<calcChain xmlns="http://schemas.openxmlformats.org/spreadsheetml/2006/main">
  <c r="D34" i="1"/>
  <c r="E33"/>
  <c r="E29"/>
  <c r="E6"/>
  <c r="C5"/>
  <c r="D5"/>
  <c r="D38"/>
  <c r="D30"/>
  <c r="D27"/>
  <c r="D21"/>
  <c r="E19"/>
  <c r="D17"/>
  <c r="D13"/>
  <c r="D11"/>
  <c r="C11"/>
  <c r="E14"/>
  <c r="E15"/>
  <c r="E18"/>
  <c r="E20"/>
  <c r="E22"/>
  <c r="E23"/>
  <c r="E24"/>
  <c r="E26"/>
  <c r="E28"/>
  <c r="E31"/>
  <c r="E32"/>
  <c r="E35"/>
  <c r="E37"/>
  <c r="E39"/>
  <c r="E40"/>
  <c r="E7"/>
  <c r="E8"/>
  <c r="E9"/>
  <c r="E10"/>
  <c r="D41" l="1"/>
  <c r="E5"/>
  <c r="C17"/>
  <c r="E17" s="1"/>
  <c r="C38"/>
  <c r="E38" s="1"/>
  <c r="C34"/>
  <c r="E34" s="1"/>
  <c r="C30"/>
  <c r="E30" s="1"/>
  <c r="C27"/>
  <c r="E27" s="1"/>
  <c r="C21"/>
  <c r="E21" s="1"/>
  <c r="C13"/>
  <c r="E13" s="1"/>
  <c r="C41" l="1"/>
  <c r="E41" s="1"/>
</calcChain>
</file>

<file path=xl/sharedStrings.xml><?xml version="1.0" encoding="utf-8"?>
<sst xmlns="http://schemas.openxmlformats.org/spreadsheetml/2006/main" count="80" uniqueCount="80">
  <si>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</si>
  <si>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</si>
  <si>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</si>
  <si>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</si>
  <si>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</si>
  <si>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</si>
  <si>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</si>
  <si>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</si>
  <si>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</si>
  <si>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</si>
  <si>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</si>
  <si>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</si>
  <si>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</si>
  <si>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</si>
  <si>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</si>
  <si>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</si>
  <si>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</si>
  <si>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</si>
  <si>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</si>
  <si>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</si>
  <si>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</si>
  <si>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</si>
  <si>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</si>
  <si>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</si>
  <si>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</si>
  <si>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</si>
  <si>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</si>
  <si>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</si>
  <si>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</si>
  <si>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</si>
  <si>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</si>
  <si>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</si>
  <si>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</si>
  <si>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</si>
  <si>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</si>
  <si>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</si>
  <si>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</si>
  <si>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</si>
  <si>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</si>
  <si>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</si>
  <si>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</si>
  <si>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</si>
  <si>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</si>
  <si>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</si>
  <si>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</si>
  <si>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</si>
  <si>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</si>
  <si>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</si>
  <si>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</si>
  <si>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</si>
  <si>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</si>
  <si>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</si>
  <si>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</si>
  <si>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</si>
  <si>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</si>
  <si>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</si>
  <si>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</si>
  <si>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</si>
  <si>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</si>
  <si>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</si>
  <si>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Раздел, подраздел</t>
  </si>
  <si>
    <t>Наименование</t>
  </si>
  <si>
    <t>0703</t>
  </si>
  <si>
    <t>Дополнительное образование детей</t>
  </si>
  <si>
    <t>(руб.)</t>
  </si>
  <si>
    <t>0503</t>
  </si>
  <si>
    <t>Благоустройство</t>
  </si>
  <si>
    <t>1403</t>
  </si>
  <si>
    <t>Исполнено на 01.04.2021 года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</si>
  <si>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</si>
  <si>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</si>
  <si>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</si>
  <si>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0310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</si>
  <si>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</si>
  <si>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</si>
  <si>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Аналитические данные о расходах бюджета МО МР "Ижемский" на 01.04.2022 года по разделам и подразделам классификации расходов в сравнении с соответствующим периодом 2021 года</t>
  </si>
  <si>
    <t>Исполнено на 01.04.2022 года</t>
  </si>
  <si>
    <t>факт на 01.04.2022 к факту 01.04.2021, %</t>
  </si>
  <si>
    <t>1102</t>
  </si>
  <si>
    <t>Массовый спорт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</si>
</sst>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" fontId="4" fillId="0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4" fontId="2" fillId="0" borderId="1" xfId="1" applyNumberFormat="1" applyFont="1" applyBorder="1" applyAlignment="1" applyProtection="1">
      <alignment horizontal="right" vertical="center" shrinkToFit="1"/>
    </xf>
    <xf numFmtId="4" fontId="2" fillId="0" borderId="1" xfId="1" applyNumberFormat="1" applyFont="1" applyBorder="1" applyAlignment="1">
      <alignment horizontal="right" vertical="center" shrinkToFit="1"/>
    </xf>
  </cellXfs>
  <cellStyles count="2">
    <cellStyle name="ex68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1"/>
  <sheetViews>
    <sheetView showGridLines="0" tabSelected="1" topLeftCell="A13" zoomScaleSheetLayoutView="100" workbookViewId="0">
      <selection activeCell="E41" sqref="E41"/>
    </sheetView>
  </sheetViews>
  <sheetFormatPr defaultRowHeight="12.75" customHeight="1" outlineLevelRow="1"/>
  <cols>
    <col min="1" max="1" width="12.42578125" customWidth="1"/>
    <col min="2" max="2" width="42.5703125" customWidth="1"/>
    <col min="3" max="3" width="15.42578125" customWidth="1"/>
    <col min="4" max="4" width="15.7109375" customWidth="1"/>
    <col min="5" max="5" width="20.28515625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>
      <c r="A1" s="19" t="s">
        <v>75</v>
      </c>
      <c r="B1" s="19"/>
      <c r="C1" s="19"/>
      <c r="D1" s="19"/>
      <c r="E1" s="19"/>
      <c r="F1" s="3"/>
      <c r="G1" s="3"/>
    </row>
    <row r="2" spans="1:10">
      <c r="A2" s="18"/>
      <c r="B2" s="18"/>
      <c r="C2" s="18"/>
      <c r="D2" s="18"/>
      <c r="E2" s="18"/>
      <c r="F2" s="18"/>
      <c r="G2" s="18"/>
    </row>
    <row r="3" spans="1:10">
      <c r="A3" s="14"/>
      <c r="B3" s="14"/>
      <c r="C3" s="14"/>
      <c r="D3" s="14"/>
      <c r="E3" s="15" t="s">
        <v>64</v>
      </c>
      <c r="F3" s="14"/>
      <c r="G3" s="14"/>
      <c r="H3" s="2"/>
      <c r="I3" s="1"/>
      <c r="J3" s="1"/>
    </row>
    <row r="4" spans="1:10" ht="34.5" customHeight="1">
      <c r="A4" s="4" t="s">
        <v>60</v>
      </c>
      <c r="B4" s="4" t="s">
        <v>61</v>
      </c>
      <c r="C4" s="4" t="s">
        <v>68</v>
      </c>
      <c r="D4" s="4" t="s">
        <v>76</v>
      </c>
      <c r="E4" s="4" t="s">
        <v>77</v>
      </c>
      <c r="F4" s="5"/>
      <c r="G4" s="5"/>
    </row>
    <row r="5" spans="1:10">
      <c r="A5" s="4" t="s">
        <v>0</v>
      </c>
      <c r="B5" s="6" t="s">
        <v>1</v>
      </c>
      <c r="C5" s="7">
        <f>SUM(C6:C10)</f>
        <v>15370105.84</v>
      </c>
      <c r="D5" s="7">
        <f>SUM(D6:D10)</f>
        <v>17134336.850000001</v>
      </c>
      <c r="E5" s="8">
        <f>D5/C5</f>
        <v>1.114783270093604</v>
      </c>
      <c r="F5" s="5"/>
      <c r="G5" s="5"/>
    </row>
    <row r="6" spans="1:10" s="5" customFormat="1" ht="38.25">
      <c r="A6" s="9" t="s">
        <v>69</v>
      </c>
      <c r="B6" s="10" t="s">
        <v>70</v>
      </c>
      <c r="C6" s="17">
        <v>703968.92</v>
      </c>
      <c r="D6" s="17">
        <v>684720.19</v>
      </c>
      <c r="E6" s="11">
        <f>D6/C6</f>
        <v>0.97265684683920406</v>
      </c>
    </row>
    <row r="7" spans="1:10" ht="54" customHeight="1" outlineLevel="1">
      <c r="A7" s="9" t="s">
        <v>2</v>
      </c>
      <c r="B7" s="10" t="s">
        <v>3</v>
      </c>
      <c r="C7" s="16">
        <v>26484.6</v>
      </c>
      <c r="D7" s="17">
        <v>31339.200000000001</v>
      </c>
      <c r="E7" s="11">
        <f t="shared" ref="E7:E41" si="0">D7/C7</f>
        <v>1.183298973743232</v>
      </c>
      <c r="F7" s="5"/>
      <c r="G7" s="5"/>
      <c r="H7" s="5"/>
    </row>
    <row r="8" spans="1:10" ht="54" customHeight="1" outlineLevel="1">
      <c r="A8" s="9" t="s">
        <v>4</v>
      </c>
      <c r="B8" s="10" t="s">
        <v>5</v>
      </c>
      <c r="C8" s="16">
        <v>9818556.8000000007</v>
      </c>
      <c r="D8" s="17">
        <v>10936094.609999999</v>
      </c>
      <c r="E8" s="11">
        <f t="shared" si="0"/>
        <v>1.1138189484222365</v>
      </c>
      <c r="F8" s="5"/>
      <c r="G8" s="5"/>
    </row>
    <row r="9" spans="1:10" ht="43.5" customHeight="1" outlineLevel="1">
      <c r="A9" s="9" t="s">
        <v>6</v>
      </c>
      <c r="B9" s="10" t="s">
        <v>7</v>
      </c>
      <c r="C9" s="16">
        <v>3807485.35</v>
      </c>
      <c r="D9" s="17">
        <v>4148341.59</v>
      </c>
      <c r="E9" s="11">
        <f t="shared" si="0"/>
        <v>1.089522666187015</v>
      </c>
      <c r="F9" s="5"/>
      <c r="G9" s="5"/>
    </row>
    <row r="10" spans="1:10" ht="17.25" customHeight="1" outlineLevel="1">
      <c r="A10" s="9" t="s">
        <v>8</v>
      </c>
      <c r="B10" s="10" t="s">
        <v>9</v>
      </c>
      <c r="C10" s="16">
        <v>1013610.17</v>
      </c>
      <c r="D10" s="17">
        <v>1333841.26</v>
      </c>
      <c r="E10" s="11">
        <f t="shared" si="0"/>
        <v>1.3159312124897089</v>
      </c>
      <c r="F10" s="5"/>
      <c r="G10" s="5"/>
    </row>
    <row r="11" spans="1:10" ht="30.75" customHeight="1">
      <c r="A11" s="4" t="s">
        <v>71</v>
      </c>
      <c r="B11" s="6" t="s">
        <v>73</v>
      </c>
      <c r="C11" s="7">
        <f>SUM(C12)</f>
        <v>171000</v>
      </c>
      <c r="D11" s="7">
        <f>SUM(D12)</f>
        <v>0</v>
      </c>
      <c r="E11" s="11"/>
      <c r="F11" s="5"/>
      <c r="G11" s="5"/>
    </row>
    <row r="12" spans="1:10" ht="40.5" customHeight="1" outlineLevel="1">
      <c r="A12" s="9" t="s">
        <v>72</v>
      </c>
      <c r="B12" s="10" t="s">
        <v>74</v>
      </c>
      <c r="C12" s="16">
        <v>171000</v>
      </c>
      <c r="D12" s="17">
        <v>0</v>
      </c>
      <c r="E12" s="11"/>
      <c r="F12" s="5"/>
      <c r="G12" s="5"/>
    </row>
    <row r="13" spans="1:10">
      <c r="A13" s="4" t="s">
        <v>10</v>
      </c>
      <c r="B13" s="6" t="s">
        <v>11</v>
      </c>
      <c r="C13" s="7">
        <f>SUM(C14:C16)</f>
        <v>8909536.870000001</v>
      </c>
      <c r="D13" s="7">
        <f>SUM(D14:D16)</f>
        <v>6094807.8899999997</v>
      </c>
      <c r="E13" s="8">
        <f t="shared" si="0"/>
        <v>0.6840768469708346</v>
      </c>
      <c r="F13" s="5"/>
      <c r="G13" s="5"/>
    </row>
    <row r="14" spans="1:10" outlineLevel="1">
      <c r="A14" s="9" t="s">
        <v>12</v>
      </c>
      <c r="B14" s="10" t="s">
        <v>13</v>
      </c>
      <c r="C14" s="16">
        <v>5304907.7</v>
      </c>
      <c r="D14" s="17">
        <v>1310807.5</v>
      </c>
      <c r="E14" s="11">
        <f t="shared" si="0"/>
        <v>0.24709336601652843</v>
      </c>
      <c r="F14" s="5"/>
      <c r="G14" s="5"/>
    </row>
    <row r="15" spans="1:10" ht="17.25" customHeight="1" outlineLevel="1">
      <c r="A15" s="9" t="s">
        <v>14</v>
      </c>
      <c r="B15" s="10" t="s">
        <v>15</v>
      </c>
      <c r="C15" s="16">
        <v>3604629.17</v>
      </c>
      <c r="D15" s="17">
        <v>3364009.27</v>
      </c>
      <c r="E15" s="11">
        <f t="shared" si="0"/>
        <v>0.93324697530536826</v>
      </c>
      <c r="F15" s="5"/>
      <c r="G15" s="5"/>
    </row>
    <row r="16" spans="1:10" ht="25.5" outlineLevel="1">
      <c r="A16" s="9" t="s">
        <v>16</v>
      </c>
      <c r="B16" s="10" t="s">
        <v>17</v>
      </c>
      <c r="C16" s="16">
        <v>0</v>
      </c>
      <c r="D16" s="17">
        <v>1419991.12</v>
      </c>
      <c r="E16" s="11"/>
      <c r="F16" s="5"/>
      <c r="G16" s="5"/>
    </row>
    <row r="17" spans="1:7" ht="16.5" customHeight="1">
      <c r="A17" s="4" t="s">
        <v>18</v>
      </c>
      <c r="B17" s="6" t="s">
        <v>19</v>
      </c>
      <c r="C17" s="7">
        <f>SUM(C18:C20)</f>
        <v>3791400.5300000003</v>
      </c>
      <c r="D17" s="7">
        <f>SUM(D18:D20)</f>
        <v>2494003.91</v>
      </c>
      <c r="E17" s="8">
        <f t="shared" si="0"/>
        <v>0.65780544425887921</v>
      </c>
      <c r="F17" s="5"/>
      <c r="G17" s="5"/>
    </row>
    <row r="18" spans="1:7" outlineLevel="1">
      <c r="A18" s="9" t="s">
        <v>20</v>
      </c>
      <c r="B18" s="10" t="s">
        <v>21</v>
      </c>
      <c r="C18" s="16">
        <v>1571343.08</v>
      </c>
      <c r="D18" s="17">
        <v>265630.8</v>
      </c>
      <c r="E18" s="11">
        <f t="shared" si="0"/>
        <v>0.16904697858853329</v>
      </c>
      <c r="F18" s="5"/>
      <c r="G18" s="5"/>
    </row>
    <row r="19" spans="1:7" outlineLevel="1">
      <c r="A19" s="9" t="s">
        <v>65</v>
      </c>
      <c r="B19" s="10" t="s">
        <v>66</v>
      </c>
      <c r="C19" s="16">
        <v>163800</v>
      </c>
      <c r="D19" s="17">
        <v>264500</v>
      </c>
      <c r="E19" s="11">
        <f t="shared" si="0"/>
        <v>1.6147741147741148</v>
      </c>
      <c r="F19" s="5"/>
      <c r="G19" s="5"/>
    </row>
    <row r="20" spans="1:7" ht="26.25" customHeight="1" outlineLevel="1">
      <c r="A20" s="9" t="s">
        <v>22</v>
      </c>
      <c r="B20" s="10" t="s">
        <v>23</v>
      </c>
      <c r="C20" s="16">
        <v>2056257.45</v>
      </c>
      <c r="D20" s="17">
        <v>1963873.11</v>
      </c>
      <c r="E20" s="11">
        <f t="shared" si="0"/>
        <v>0.95507160837277461</v>
      </c>
      <c r="F20" s="5"/>
      <c r="G20" s="5"/>
    </row>
    <row r="21" spans="1:7">
      <c r="A21" s="4" t="s">
        <v>24</v>
      </c>
      <c r="B21" s="6" t="s">
        <v>25</v>
      </c>
      <c r="C21" s="7">
        <f>SUM(C22:C26)</f>
        <v>236027000.54999998</v>
      </c>
      <c r="D21" s="7">
        <f>SUM(D22:D26)</f>
        <v>210857243.20999998</v>
      </c>
      <c r="E21" s="8">
        <f t="shared" si="0"/>
        <v>0.89336068635644061</v>
      </c>
      <c r="F21" s="5"/>
      <c r="G21" s="5"/>
    </row>
    <row r="22" spans="1:7" outlineLevel="1">
      <c r="A22" s="9" t="s">
        <v>26</v>
      </c>
      <c r="B22" s="10" t="s">
        <v>27</v>
      </c>
      <c r="C22" s="16">
        <v>44150871.759999998</v>
      </c>
      <c r="D22" s="17">
        <v>38441011.82</v>
      </c>
      <c r="E22" s="11">
        <f t="shared" si="0"/>
        <v>0.87067390263462385</v>
      </c>
      <c r="F22" s="5"/>
      <c r="G22" s="5"/>
    </row>
    <row r="23" spans="1:7" outlineLevel="1">
      <c r="A23" s="9" t="s">
        <v>28</v>
      </c>
      <c r="B23" s="10" t="s">
        <v>29</v>
      </c>
      <c r="C23" s="16">
        <v>171396963.90000001</v>
      </c>
      <c r="D23" s="17">
        <v>151171542.56999999</v>
      </c>
      <c r="E23" s="11">
        <f t="shared" si="0"/>
        <v>0.88199661843601651</v>
      </c>
      <c r="F23" s="5"/>
      <c r="G23" s="5"/>
    </row>
    <row r="24" spans="1:7" ht="15" customHeight="1" outlineLevel="1">
      <c r="A24" s="9" t="s">
        <v>62</v>
      </c>
      <c r="B24" s="10" t="s">
        <v>63</v>
      </c>
      <c r="C24" s="16">
        <v>12612916.07</v>
      </c>
      <c r="D24" s="17">
        <v>13529796.470000001</v>
      </c>
      <c r="E24" s="11">
        <f t="shared" si="0"/>
        <v>1.0726937684284457</v>
      </c>
      <c r="F24" s="5"/>
      <c r="G24" s="5"/>
    </row>
    <row r="25" spans="1:7" ht="15" customHeight="1" outlineLevel="1">
      <c r="A25" s="9" t="s">
        <v>30</v>
      </c>
      <c r="B25" s="10" t="s">
        <v>31</v>
      </c>
      <c r="C25" s="16">
        <v>0</v>
      </c>
      <c r="D25" s="17">
        <v>15583.9</v>
      </c>
      <c r="E25" s="11"/>
      <c r="F25" s="5"/>
      <c r="G25" s="5"/>
    </row>
    <row r="26" spans="1:7" ht="15" customHeight="1" outlineLevel="1">
      <c r="A26" s="9" t="s">
        <v>32</v>
      </c>
      <c r="B26" s="10" t="s">
        <v>33</v>
      </c>
      <c r="C26" s="16">
        <v>7866248.8200000003</v>
      </c>
      <c r="D26" s="17">
        <v>7699308.4500000002</v>
      </c>
      <c r="E26" s="11">
        <f t="shared" si="0"/>
        <v>0.97877763927635331</v>
      </c>
      <c r="F26" s="5"/>
      <c r="G26" s="5"/>
    </row>
    <row r="27" spans="1:7">
      <c r="A27" s="4" t="s">
        <v>34</v>
      </c>
      <c r="B27" s="6" t="s">
        <v>35</v>
      </c>
      <c r="C27" s="7">
        <f>SUM(C28:C29)</f>
        <v>33552641.420000002</v>
      </c>
      <c r="D27" s="7">
        <f>SUM(D28:D29)</f>
        <v>32392181.020000003</v>
      </c>
      <c r="E27" s="8">
        <f t="shared" si="0"/>
        <v>0.96541373939912001</v>
      </c>
      <c r="F27" s="5"/>
      <c r="G27" s="5"/>
    </row>
    <row r="28" spans="1:7" outlineLevel="1">
      <c r="A28" s="9" t="s">
        <v>36</v>
      </c>
      <c r="B28" s="10" t="s">
        <v>37</v>
      </c>
      <c r="C28" s="20">
        <v>24721274.510000002</v>
      </c>
      <c r="D28" s="17">
        <v>23101586.640000001</v>
      </c>
      <c r="E28" s="11">
        <f t="shared" si="0"/>
        <v>0.93448202400143965</v>
      </c>
      <c r="F28" s="5"/>
      <c r="G28" s="5"/>
    </row>
    <row r="29" spans="1:7" ht="25.5" outlineLevel="1">
      <c r="A29" s="9" t="s">
        <v>38</v>
      </c>
      <c r="B29" s="10" t="s">
        <v>39</v>
      </c>
      <c r="C29" s="21">
        <v>8831366.9100000001</v>
      </c>
      <c r="D29" s="17">
        <v>9290594.3800000008</v>
      </c>
      <c r="E29" s="11">
        <f>D29/C29</f>
        <v>1.051999591306755</v>
      </c>
      <c r="F29" s="5"/>
      <c r="G29" s="5"/>
    </row>
    <row r="30" spans="1:7" ht="15" customHeight="1">
      <c r="A30" s="4" t="s">
        <v>40</v>
      </c>
      <c r="B30" s="6" t="s">
        <v>41</v>
      </c>
      <c r="C30" s="7">
        <f>SUM(C31:C33)</f>
        <v>5008219.5199999996</v>
      </c>
      <c r="D30" s="7">
        <f>SUM(D31:D33)</f>
        <v>6879511.29</v>
      </c>
      <c r="E30" s="8">
        <f t="shared" si="0"/>
        <v>1.3736441189383011</v>
      </c>
      <c r="F30" s="5"/>
      <c r="G30" s="5"/>
    </row>
    <row r="31" spans="1:7" ht="14.25" customHeight="1" outlineLevel="1">
      <c r="A31" s="9" t="s">
        <v>42</v>
      </c>
      <c r="B31" s="10" t="s">
        <v>43</v>
      </c>
      <c r="C31" s="16">
        <v>1145100.21</v>
      </c>
      <c r="D31" s="17">
        <v>1173639.2</v>
      </c>
      <c r="E31" s="11">
        <f t="shared" si="0"/>
        <v>1.0249227008699964</v>
      </c>
      <c r="F31" s="5"/>
      <c r="G31" s="5"/>
    </row>
    <row r="32" spans="1:7" ht="14.25" customHeight="1" outlineLevel="1">
      <c r="A32" s="9" t="s">
        <v>44</v>
      </c>
      <c r="B32" s="10" t="s">
        <v>45</v>
      </c>
      <c r="C32" s="16">
        <v>61809.31</v>
      </c>
      <c r="D32" s="17">
        <v>54274.92</v>
      </c>
      <c r="E32" s="11">
        <f t="shared" si="0"/>
        <v>0.87810266770491374</v>
      </c>
      <c r="F32" s="5"/>
      <c r="G32" s="5"/>
    </row>
    <row r="33" spans="1:7" ht="14.25" customHeight="1" outlineLevel="1">
      <c r="A33" s="9" t="s">
        <v>46</v>
      </c>
      <c r="B33" s="10" t="s">
        <v>47</v>
      </c>
      <c r="C33" s="16">
        <v>3801310</v>
      </c>
      <c r="D33" s="17">
        <v>5651597.1699999999</v>
      </c>
      <c r="E33" s="11">
        <f t="shared" si="0"/>
        <v>1.4867498757007453</v>
      </c>
      <c r="F33" s="5"/>
      <c r="G33" s="5"/>
    </row>
    <row r="34" spans="1:7" ht="14.25" customHeight="1">
      <c r="A34" s="4" t="s">
        <v>48</v>
      </c>
      <c r="B34" s="6" t="s">
        <v>49</v>
      </c>
      <c r="C34" s="7">
        <f>SUM(C35:C37)</f>
        <v>2498083.91</v>
      </c>
      <c r="D34" s="7">
        <f>SUM(D35:D37)</f>
        <v>2979865.0700000003</v>
      </c>
      <c r="E34" s="8">
        <f t="shared" si="0"/>
        <v>1.1928602790608422</v>
      </c>
      <c r="F34" s="5"/>
      <c r="G34" s="5"/>
    </row>
    <row r="35" spans="1:7" ht="14.25" customHeight="1" outlineLevel="1">
      <c r="A35" s="9" t="s">
        <v>50</v>
      </c>
      <c r="B35" s="10" t="s">
        <v>51</v>
      </c>
      <c r="C35" s="16">
        <v>1932117.13</v>
      </c>
      <c r="D35" s="17">
        <v>2278210.16</v>
      </c>
      <c r="E35" s="11">
        <f t="shared" si="0"/>
        <v>1.1791263193241293</v>
      </c>
      <c r="F35" s="5"/>
      <c r="G35" s="5"/>
    </row>
    <row r="36" spans="1:7" ht="14.25" customHeight="1" outlineLevel="1">
      <c r="A36" s="9" t="s">
        <v>78</v>
      </c>
      <c r="B36" s="10" t="s">
        <v>79</v>
      </c>
      <c r="C36" s="16">
        <v>0</v>
      </c>
      <c r="D36" s="17">
        <v>19670</v>
      </c>
      <c r="E36" s="11"/>
      <c r="F36" s="5"/>
      <c r="G36" s="5"/>
    </row>
    <row r="37" spans="1:7" ht="25.5" outlineLevel="1">
      <c r="A37" s="9" t="s">
        <v>52</v>
      </c>
      <c r="B37" s="10" t="s">
        <v>53</v>
      </c>
      <c r="C37" s="16">
        <v>565966.78</v>
      </c>
      <c r="D37" s="17">
        <v>681984.91</v>
      </c>
      <c r="E37" s="11">
        <f t="shared" si="0"/>
        <v>1.2049910597226219</v>
      </c>
      <c r="F37" s="5"/>
      <c r="G37" s="5"/>
    </row>
    <row r="38" spans="1:7" ht="52.5" customHeight="1">
      <c r="A38" s="4" t="s">
        <v>54</v>
      </c>
      <c r="B38" s="6" t="s">
        <v>55</v>
      </c>
      <c r="C38" s="7">
        <f>SUM(C39:C40)</f>
        <v>12832461</v>
      </c>
      <c r="D38" s="7">
        <f>SUM(D39:D40)</f>
        <v>14050577</v>
      </c>
      <c r="E38" s="8">
        <f t="shared" si="0"/>
        <v>1.0949245822761511</v>
      </c>
      <c r="F38" s="5"/>
      <c r="G38" s="5"/>
    </row>
    <row r="39" spans="1:7" ht="42" customHeight="1" outlineLevel="1">
      <c r="A39" s="9" t="s">
        <v>56</v>
      </c>
      <c r="B39" s="10" t="s">
        <v>57</v>
      </c>
      <c r="C39" s="16">
        <v>10969971</v>
      </c>
      <c r="D39" s="17">
        <v>11209289</v>
      </c>
      <c r="E39" s="11">
        <f t="shared" si="0"/>
        <v>1.0218157367963872</v>
      </c>
      <c r="F39" s="5"/>
      <c r="G39" s="5"/>
    </row>
    <row r="40" spans="1:7" outlineLevel="1">
      <c r="A40" s="9" t="s">
        <v>67</v>
      </c>
      <c r="B40" s="10" t="s">
        <v>58</v>
      </c>
      <c r="C40" s="16">
        <v>1862490</v>
      </c>
      <c r="D40" s="17">
        <v>2841288</v>
      </c>
      <c r="E40" s="11">
        <f t="shared" si="0"/>
        <v>1.5255319491648278</v>
      </c>
      <c r="F40" s="5"/>
      <c r="G40" s="5"/>
    </row>
    <row r="41" spans="1:7">
      <c r="A41" s="12" t="s">
        <v>59</v>
      </c>
      <c r="B41" s="13"/>
      <c r="C41" s="7">
        <f>C38+C34+C30+C27++C21+C17+C13+C11+C5</f>
        <v>318160449.63999993</v>
      </c>
      <c r="D41" s="7">
        <f>D38+D34+D30+D27++D21+D17+D13+D11+D5</f>
        <v>292882526.24000001</v>
      </c>
      <c r="E41" s="8">
        <f t="shared" si="0"/>
        <v>0.92054976214484863</v>
      </c>
      <c r="F41" s="5"/>
      <c r="G41" s="5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BlohinaLV</cp:lastModifiedBy>
  <dcterms:created xsi:type="dcterms:W3CDTF">2017-04-06T10:37:38Z</dcterms:created>
  <dcterms:modified xsi:type="dcterms:W3CDTF">2022-04-29T11:48:02Z</dcterms:modified>
</cp:coreProperties>
</file>