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7935" activeTab="1"/>
  </bookViews>
  <sheets>
    <sheet name="Приложение 1" sheetId="1" r:id="rId1"/>
    <sheet name="Приложение 2" sheetId="2" r:id="rId2"/>
  </sheets>
  <definedNames>
    <definedName name="_xlnm.Print_Area" localSheetId="0">'Приложение 1'!$A$1:$H$90</definedName>
    <definedName name="_xlnm.Print_Area" localSheetId="1">'Приложение 2'!$A$1:$I$90</definedName>
  </definedNames>
  <calcPr fullCalcOnLoad="1"/>
</workbook>
</file>

<file path=xl/sharedStrings.xml><?xml version="1.0" encoding="utf-8"?>
<sst xmlns="http://schemas.openxmlformats.org/spreadsheetml/2006/main" count="512" uniqueCount="76">
  <si>
    <t>Приложение 1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</si>
  <si>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</si>
  <si>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</si>
  <si>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</si>
  <si>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</si>
  <si>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</si>
  <si>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Социальная политика</t>
  </si>
  <si>
    <t>01</t>
  </si>
  <si>
    <t>02</t>
  </si>
  <si>
    <t>05</t>
  </si>
  <si>
    <t>04</t>
  </si>
  <si>
    <t>Приложение 2</t>
  </si>
  <si>
    <t>Гл</t>
  </si>
  <si>
    <t>РЗ</t>
  </si>
  <si>
    <t>10</t>
  </si>
  <si>
    <t>03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</si>
  <si>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</si>
  <si>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</si>
  <si>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 </t>
  </si>
  <si>
    <t>Благоустройство</t>
  </si>
  <si>
    <t>Глава муниципального образования</t>
  </si>
  <si>
    <t xml:space="preserve">Наименование </t>
  </si>
  <si>
    <t>Межбюджетные трансферты</t>
  </si>
  <si>
    <t>00</t>
  </si>
  <si>
    <t>918</t>
  </si>
  <si>
    <t>Другие общегосударственные вопросы</t>
  </si>
  <si>
    <t>13</t>
  </si>
  <si>
    <t>Осуществление первичного воинского учета на территориях, где отсутствуют военные комиссариаты</t>
  </si>
  <si>
    <t>Сумма (тыс. рублей)</t>
  </si>
  <si>
    <t>к решению Совета сельского поселения "Кельчиюр"</t>
  </si>
  <si>
    <t>Администрация сельского поселения «Кельчиюр»</t>
  </si>
  <si>
    <t>Выполнение других обязательств государства</t>
  </si>
  <si>
    <t>Национальная безопасность и правоохранительная деятельность</t>
  </si>
  <si>
    <t>Условно утверждаемые (утвержденные) расходы</t>
  </si>
  <si>
    <t>Всего</t>
  </si>
  <si>
    <t>Непрограммные направления деятельности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</si>
  <si>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</si>
  <si>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</si>
  <si>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местного самоуправления (центральный аппарат)</t>
  </si>
  <si>
    <t>200</t>
  </si>
  <si>
    <t>Иные бюджетные ассигнования</t>
  </si>
  <si>
    <t>800</t>
  </si>
  <si>
    <t>500</t>
  </si>
  <si>
    <t>Социальное обеспечение и иные выплаты населению</t>
  </si>
  <si>
    <t>Пенсии за выслугу лет  лицаим, замещавшим должности муниципальной службы и выборные должности в органе местного самоуправления</t>
  </si>
  <si>
    <t>Осуществление полномочий Российской Федерации по государственной регистрации актов гражданского состояния</t>
  </si>
  <si>
    <t>Межбюджетные трансферты на осуществление переданных полномочий поселений по осуществлению внешнего муниципального финансового контроля в соответствии с заключенными соглашениями</t>
  </si>
  <si>
    <t>Закупка товаров, работ и услуг для обеспечения государственных (муниципальных) нужд</t>
  </si>
  <si>
    <t>99 0 00 02030</t>
  </si>
  <si>
    <t>Осуществление государственных полномочий Республики Коми, предусмотренных пунктом 6 статьи 1, статьями 2, 2(1) и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</si>
  <si>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2022 год</t>
  </si>
  <si>
    <t>Расходы на реализацию основных мероприятий программы</t>
  </si>
  <si>
    <t>Осуществление полномочий муниципального района по содержанию мест захоронения</t>
  </si>
  <si>
    <t>Межбюджетные трансферты на осуществление переданных полномочий поселений по составлению проекта бюджета поселения, осуществление контроля  за его исполнением, составлению отчета об исполнении бюджета поселения,  части полномочий в сфере закупок товаров, работ, услуг  в соответствии с заключенными соглашениями</t>
  </si>
  <si>
    <t>Реализация народных проектов в сфере благоустройства, прошедших отбор в рамках проекта "Народный бюджет"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</si>
  <si>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</si>
  <si>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</si>
  <si>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02 0 00 S2300</t>
  </si>
  <si>
    <t>2024 год</t>
  </si>
  <si>
    <t>плановый период 2023 и 2024 годов"</t>
  </si>
  <si>
    <t xml:space="preserve"> "О бюджете сельского поселения "Кельчиюр" на 2022 год и</t>
  </si>
  <si>
    <t>Распределение бюджетных ассигнований по разделам, подразделам, целевым статьям, группам видов расходов классификации расходов  бюджетов  на 2022 год и на плановый период 2023 и 2024 годов</t>
  </si>
  <si>
    <t>Ведомственная структура расходов бюджета сельского поселения "Кельчиюр" на 2022 год  и на плановый период 2023 и 2024 годов</t>
  </si>
  <si>
    <t xml:space="preserve">Муниципальная  программа "Противопожарное водоснабжение в муниципальном образовании сельском поселении  "Кельчиюр" </t>
  </si>
  <si>
    <t>Муниципальная программа "Благоустройство населенных пунктов сельского поселения  "Кельчиюр" на 2021-2023 годы"</t>
  </si>
  <si>
    <t>Уличное освещение</t>
  </si>
  <si>
    <t>Содержание улично-дорожной сети</t>
  </si>
  <si>
    <t xml:space="preserve">Муниципальная программа "Энергосбережение и повышение энергетической эффективности в сельском поселении  "Кельчиюр" </t>
  </si>
  <si>
    <t>от 23 декабря 2021 года № 5-3/1</t>
  </si>
  <si>
    <t>"О внесении изменений в решение Совета сельского поселения "Кельчиюр"</t>
  </si>
  <si>
    <t>Реализация народных инициатив</t>
  </si>
  <si>
    <t>Реализация мероприятий по благоустройству сельских территорий</t>
  </si>
  <si>
    <t>02 0 00 S2980</t>
  </si>
  <si>
    <t>02 0 00 92724</t>
  </si>
  <si>
    <t>Реализация мероприятий, направленных на исполнение наказов избирателей, рекомендуемых к выполнению в 2022 году</t>
  </si>
  <si>
    <t>от 16 августа 2022 года № 5-9/2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</si>
</sst>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00\,\ 00\,\ 00"/>
    <numFmt numFmtId="179" formatCode="000\ 00\ 00"/>
    <numFmt numFmtId="180" formatCode="_-* #,##0.0_р_._-;\-* #,##0.0_р_._-;_-* &quot;-&quot;??_р_._-;_-@_-"/>
    <numFmt numFmtId="181" formatCode="_-* #,##0.0_р_._-;\-* #,##0.0_р_._-;_-* &quot;-&quot;?_р_._-;_-@_-"/>
    <numFmt numFmtId="182" formatCode="000"/>
    <numFmt numFmtId="183" formatCode="00"/>
    <numFmt numFmtId="184" formatCode="0000"/>
    <numFmt numFmtId="185" formatCode="_-* #,##0_р_._-;\-\ #,##0_р_._-;_-* &quot;-&quot;_р_._-;_-@_-"/>
    <numFmt numFmtId="186" formatCode="\+#,##0_р_.;\-#,##0_р_.;_-* &quot;-&quot;_р_._-;_-@_-"/>
    <numFmt numFmtId="187" formatCode="_-* #,##0.0_р_._-;\-\ #,##0.0_р_._-;_-* &quot;-&quot;_р_._-;_-@_-"/>
    <numFmt numFmtId="188" formatCode="#,##0.0_р_."/>
    <numFmt numFmtId="189" formatCode="#,##0.0_ ;\-#,##0.0\ "/>
    <numFmt numFmtId="190" formatCode="[$-FC19]d\ mmmm\ yyyy\ &quot;г.&quot;"/>
    <numFmt numFmtId="191" formatCode="#,##0.000"/>
    <numFmt numFmtId="192" formatCode="?"/>
    <numFmt numFmtId="193" formatCode="_-* #,##0.00_р_._-;\-* #,##0.00_р_._-;_-* &quot;-&quot;?_р_._-;_-@_-"/>
    <numFmt numFmtId="194" formatCode="#,##0.00_р_."/>
    <numFmt numFmtId="195" formatCode="_-* #,##0.000_р_._-;\-* #,##0.000_р_._-;_-* &quot;-&quot;?_р_._-;_-@_-"/>
    <numFmt numFmtId="196" formatCode="#,##0.00_ ;\-#,##0.00\ "/>
    <numFmt numFmtId="197" formatCode="0.0000"/>
    <numFmt numFmtId="198" formatCode="_-* #,##0.00_р_._-;\-\ #,##0.00_р_._-;_-* &quot;-&quot;_р_._-;_-@_-"/>
    <numFmt numFmtId="199" formatCode="00\ 0\ 0000"/>
    <numFmt numFmtId="200" formatCode="00\ 0\ 00\ 00000"/>
    <numFmt numFmtId="201" formatCode="#,##0.0"/>
  </numFmts>
  <fonts count="54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D9D9D9"/>
      </left>
      <right style="thin">
        <color rgb="FFD9D9D9"/>
      </right>
      <top>
        <color rgb="FF000000"/>
      </top>
      <bottom style="thin">
        <color rgb="FFD9D9D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>
      <alignment horizontal="left"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2" applyNumberFormat="0" applyAlignment="0" applyProtection="0"/>
    <xf numFmtId="0" fontId="40" fillId="27" borderId="3" applyNumberFormat="0" applyAlignment="0" applyProtection="0"/>
    <xf numFmtId="0" fontId="41" fillId="27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ill="1" applyAlignment="1">
      <alignment/>
    </xf>
    <xf numFmtId="49" fontId="8" fillId="0" borderId="11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justify" wrapText="1"/>
    </xf>
    <xf numFmtId="49" fontId="8" fillId="0" borderId="11" xfId="0" applyNumberFormat="1" applyFont="1" applyBorder="1" applyAlignment="1">
      <alignment horizontal="justify" wrapText="1"/>
    </xf>
    <xf numFmtId="49" fontId="1" fillId="0" borderId="11" xfId="0" applyNumberFormat="1" applyFont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justify" wrapText="1"/>
    </xf>
    <xf numFmtId="49" fontId="1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/>
    </xf>
    <xf numFmtId="200" fontId="5" fillId="0" borderId="11" xfId="0" applyNumberFormat="1" applyFont="1" applyBorder="1" applyAlignment="1">
      <alignment horizontal="center" wrapText="1"/>
    </xf>
    <xf numFmtId="200" fontId="3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wrapText="1"/>
    </xf>
    <xf numFmtId="199" fontId="9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wrapText="1"/>
    </xf>
    <xf numFmtId="49" fontId="5" fillId="0" borderId="11" xfId="55" applyNumberFormat="1" applyFont="1" applyFill="1" applyBorder="1" applyAlignment="1" applyProtection="1">
      <alignment horizontal="justify" vertical="top" wrapText="1"/>
      <protection locked="0"/>
    </xf>
    <xf numFmtId="0" fontId="9" fillId="0" borderId="11" xfId="0" applyFont="1" applyFill="1" applyBorder="1" applyAlignment="1">
      <alignment horizontal="left" wrapText="1"/>
    </xf>
    <xf numFmtId="0" fontId="5" fillId="0" borderId="11" xfId="0" applyFont="1" applyBorder="1" applyAlignment="1">
      <alignment vertical="center" wrapText="1"/>
    </xf>
    <xf numFmtId="199" fontId="5" fillId="0" borderId="11" xfId="0" applyNumberFormat="1" applyFont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/>
    </xf>
    <xf numFmtId="0" fontId="16" fillId="0" borderId="11" xfId="0" applyFont="1" applyBorder="1" applyAlignment="1">
      <alignment horizontal="left" vertical="center" wrapText="1"/>
    </xf>
    <xf numFmtId="199" fontId="9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Border="1" applyAlignment="1">
      <alignment/>
    </xf>
    <xf numFmtId="0" fontId="16" fillId="0" borderId="11" xfId="0" applyFont="1" applyBorder="1" applyAlignment="1">
      <alignment/>
    </xf>
    <xf numFmtId="199" fontId="16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NumberFormat="1" applyFont="1" applyBorder="1" applyAlignment="1">
      <alignment wrapText="1"/>
    </xf>
    <xf numFmtId="49" fontId="13" fillId="0" borderId="11" xfId="0" applyNumberFormat="1" applyFont="1" applyBorder="1" applyAlignment="1">
      <alignment horizontal="left" vertical="center" wrapText="1" indent="1"/>
    </xf>
    <xf numFmtId="49" fontId="13" fillId="0" borderId="11" xfId="0" applyNumberFormat="1" applyFont="1" applyBorder="1" applyAlignment="1">
      <alignment horizontal="left" wrapText="1" indent="1"/>
    </xf>
    <xf numFmtId="0" fontId="15" fillId="0" borderId="11" xfId="0" applyFont="1" applyFill="1" applyBorder="1" applyAlignment="1">
      <alignment horizontal="left" wrapText="1" indent="1"/>
    </xf>
    <xf numFmtId="0" fontId="17" fillId="0" borderId="11" xfId="0" applyFont="1" applyBorder="1" applyAlignment="1">
      <alignment horizontal="left" vertical="center" wrapText="1" indent="1"/>
    </xf>
    <xf numFmtId="49" fontId="14" fillId="0" borderId="11" xfId="0" applyNumberFormat="1" applyFont="1" applyBorder="1" applyAlignment="1">
      <alignment horizontal="left" wrapText="1"/>
    </xf>
    <xf numFmtId="11" fontId="5" fillId="0" borderId="11" xfId="55" applyNumberFormat="1" applyFont="1" applyFill="1" applyBorder="1" applyAlignment="1" applyProtection="1">
      <alignment horizontal="justify" vertical="top" wrapText="1"/>
      <protection locked="0"/>
    </xf>
    <xf numFmtId="49" fontId="1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/>
    </xf>
    <xf numFmtId="0" fontId="3" fillId="0" borderId="11" xfId="0" applyFont="1" applyBorder="1" applyAlignment="1">
      <alignment/>
    </xf>
    <xf numFmtId="200" fontId="3" fillId="0" borderId="11" xfId="0" applyNumberFormat="1" applyFont="1" applyBorder="1" applyAlignment="1">
      <alignment horizontal="center" wrapText="1"/>
    </xf>
    <xf numFmtId="0" fontId="3" fillId="0" borderId="11" xfId="0" applyFont="1" applyFill="1" applyBorder="1" applyAlignment="1">
      <alignment/>
    </xf>
    <xf numFmtId="49" fontId="14" fillId="0" borderId="11" xfId="0" applyNumberFormat="1" applyFont="1" applyBorder="1" applyAlignment="1">
      <alignment horizontal="left" wrapText="1" indent="1"/>
    </xf>
    <xf numFmtId="0" fontId="5" fillId="0" borderId="11" xfId="0" applyFont="1" applyFill="1" applyBorder="1" applyAlignment="1">
      <alignment horizontal="left" vertical="center" wrapText="1"/>
    </xf>
    <xf numFmtId="49" fontId="13" fillId="0" borderId="11" xfId="0" applyNumberFormat="1" applyFont="1" applyBorder="1" applyAlignment="1">
      <alignment horizontal="left" vertical="center" wrapText="1" indent="1" shrinkToFit="1"/>
    </xf>
    <xf numFmtId="176" fontId="2" fillId="0" borderId="11" xfId="0" applyNumberFormat="1" applyFont="1" applyBorder="1" applyAlignment="1">
      <alignment horizontal="right" wrapText="1"/>
    </xf>
    <xf numFmtId="176" fontId="9" fillId="0" borderId="11" xfId="0" applyNumberFormat="1" applyFont="1" applyBorder="1" applyAlignment="1">
      <alignment horizontal="right" wrapText="1"/>
    </xf>
    <xf numFmtId="176" fontId="5" fillId="0" borderId="11" xfId="0" applyNumberFormat="1" applyFont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6" fontId="9" fillId="0" borderId="11" xfId="0" applyNumberFormat="1" applyFont="1" applyFill="1" applyBorder="1" applyAlignment="1">
      <alignment horizontal="right" wrapText="1"/>
    </xf>
    <xf numFmtId="176" fontId="3" fillId="0" borderId="11" xfId="0" applyNumberFormat="1" applyFont="1" applyFill="1" applyBorder="1" applyAlignment="1">
      <alignment/>
    </xf>
    <xf numFmtId="176" fontId="3" fillId="0" borderId="11" xfId="0" applyNumberFormat="1" applyFont="1" applyFill="1" applyBorder="1" applyAlignment="1">
      <alignment/>
    </xf>
    <xf numFmtId="176" fontId="16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7" fillId="0" borderId="11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176" fontId="1" fillId="0" borderId="11" xfId="0" applyNumberFormat="1" applyFont="1" applyFill="1" applyBorder="1" applyAlignment="1">
      <alignment horizontal="right" wrapText="1"/>
    </xf>
    <xf numFmtId="176" fontId="0" fillId="0" borderId="0" xfId="0" applyNumberFormat="1" applyAlignment="1">
      <alignment/>
    </xf>
    <xf numFmtId="0" fontId="6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vertical="center" wrapText="1"/>
    </xf>
    <xf numFmtId="201" fontId="5" fillId="0" borderId="11" xfId="0" applyNumberFormat="1" applyFont="1" applyBorder="1" applyAlignment="1">
      <alignment horizontal="right" wrapText="1"/>
    </xf>
    <xf numFmtId="201" fontId="5" fillId="0" borderId="11" xfId="0" applyNumberFormat="1" applyFont="1" applyFill="1" applyBorder="1" applyAlignment="1">
      <alignment horizontal="right" wrapText="1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Обычный_Решение на .05.2008 г.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SheetLayoutView="100" zoomScalePageLayoutView="0" workbookViewId="0" topLeftCell="A1">
      <selection activeCell="A6" sqref="A6:H6"/>
    </sheetView>
  </sheetViews>
  <sheetFormatPr defaultColWidth="9.00390625" defaultRowHeight="12.75"/>
  <cols>
    <col min="1" max="1" width="55.625" style="0" customWidth="1"/>
    <col min="2" max="3" width="2.875" style="0" customWidth="1"/>
    <col min="4" max="4" width="13.125" style="0" customWidth="1"/>
    <col min="5" max="5" width="3.875" style="0" customWidth="1"/>
    <col min="6" max="6" width="9.625" style="0" customWidth="1"/>
  </cols>
  <sheetData>
    <row r="1" spans="1:8" ht="12.75">
      <c r="A1" s="85" t="s">
        <v>0</v>
      </c>
      <c r="B1" s="85"/>
      <c r="C1" s="85"/>
      <c r="D1" s="85"/>
      <c r="E1" s="85"/>
      <c r="F1" s="85"/>
      <c r="G1" s="85"/>
      <c r="H1" s="85"/>
    </row>
    <row r="2" spans="1:8" ht="12.75">
      <c r="A2" s="85" t="s">
        <v>29</v>
      </c>
      <c r="B2" s="85"/>
      <c r="C2" s="85"/>
      <c r="D2" s="85"/>
      <c r="E2" s="85"/>
      <c r="F2" s="85"/>
      <c r="G2" s="85"/>
      <c r="H2" s="85"/>
    </row>
    <row r="3" spans="1:8" ht="12.75">
      <c r="A3" s="85" t="s">
        <v>69</v>
      </c>
      <c r="B3" s="85"/>
      <c r="C3" s="85"/>
      <c r="D3" s="85"/>
      <c r="E3" s="85"/>
      <c r="F3" s="85"/>
      <c r="G3" s="85"/>
      <c r="H3" s="85"/>
    </row>
    <row r="4" spans="1:8" ht="12.75">
      <c r="A4" s="85" t="s">
        <v>60</v>
      </c>
      <c r="B4" s="85"/>
      <c r="C4" s="85"/>
      <c r="D4" s="85"/>
      <c r="E4" s="85"/>
      <c r="F4" s="85"/>
      <c r="G4" s="85"/>
      <c r="H4" s="85"/>
    </row>
    <row r="5" spans="1:8" ht="12.75">
      <c r="A5" s="85" t="s">
        <v>59</v>
      </c>
      <c r="B5" s="85"/>
      <c r="C5" s="85"/>
      <c r="D5" s="85"/>
      <c r="E5" s="85"/>
      <c r="F5" s="85"/>
      <c r="G5" s="85"/>
      <c r="H5" s="85"/>
    </row>
    <row r="6" spans="1:8" ht="12.75">
      <c r="A6" s="86" t="s">
        <v>75</v>
      </c>
      <c r="B6" s="86"/>
      <c r="C6" s="86"/>
      <c r="D6" s="86"/>
      <c r="E6" s="86"/>
      <c r="F6" s="86"/>
      <c r="G6" s="86"/>
      <c r="H6" s="86"/>
    </row>
    <row r="7" spans="1:8" ht="12.75">
      <c r="A7" s="79"/>
      <c r="B7" s="79"/>
      <c r="C7" s="79"/>
      <c r="D7" s="79"/>
      <c r="E7" s="79"/>
      <c r="F7" s="79"/>
      <c r="G7" s="79"/>
      <c r="H7" s="79"/>
    </row>
    <row r="8" spans="1:8" s="2" customFormat="1" ht="11.25">
      <c r="A8" s="85" t="s">
        <v>0</v>
      </c>
      <c r="B8" s="85"/>
      <c r="C8" s="85"/>
      <c r="D8" s="85"/>
      <c r="E8" s="85"/>
      <c r="F8" s="85"/>
      <c r="G8" s="85"/>
      <c r="H8" s="85"/>
    </row>
    <row r="9" spans="1:8" s="2" customFormat="1" ht="11.25">
      <c r="A9" s="85" t="s">
        <v>29</v>
      </c>
      <c r="B9" s="85"/>
      <c r="C9" s="85"/>
      <c r="D9" s="85"/>
      <c r="E9" s="85"/>
      <c r="F9" s="85"/>
      <c r="G9" s="85"/>
      <c r="H9" s="85"/>
    </row>
    <row r="10" spans="1:8" s="2" customFormat="1" ht="11.25">
      <c r="A10" s="85" t="s">
        <v>60</v>
      </c>
      <c r="B10" s="85"/>
      <c r="C10" s="85"/>
      <c r="D10" s="85"/>
      <c r="E10" s="85"/>
      <c r="F10" s="85"/>
      <c r="G10" s="85"/>
      <c r="H10" s="85"/>
    </row>
    <row r="11" spans="1:8" s="2" customFormat="1" ht="11.25">
      <c r="A11" s="85" t="s">
        <v>59</v>
      </c>
      <c r="B11" s="85"/>
      <c r="C11" s="85"/>
      <c r="D11" s="85"/>
      <c r="E11" s="85"/>
      <c r="F11" s="85"/>
      <c r="G11" s="85"/>
      <c r="H11" s="85"/>
    </row>
    <row r="12" spans="1:8" s="2" customFormat="1" ht="12.75" customHeight="1">
      <c r="A12" s="86" t="s">
        <v>68</v>
      </c>
      <c r="B12" s="86"/>
      <c r="C12" s="86"/>
      <c r="D12" s="86"/>
      <c r="E12" s="86"/>
      <c r="F12" s="86"/>
      <c r="G12" s="86"/>
      <c r="H12" s="86"/>
    </row>
    <row r="13" spans="1:6" ht="12.75">
      <c r="A13" s="1"/>
      <c r="B13" s="1"/>
      <c r="C13" s="1"/>
      <c r="D13" s="1"/>
      <c r="E13" s="1"/>
      <c r="F13" s="1"/>
    </row>
    <row r="14" spans="1:8" ht="40.5" customHeight="1">
      <c r="A14" s="92" t="s">
        <v>61</v>
      </c>
      <c r="B14" s="92"/>
      <c r="C14" s="92"/>
      <c r="D14" s="92"/>
      <c r="E14" s="92"/>
      <c r="F14" s="92"/>
      <c r="G14" s="92"/>
      <c r="H14" s="92"/>
    </row>
    <row r="15" spans="1:6" s="2" customFormat="1" ht="11.25">
      <c r="A15" s="3"/>
      <c r="B15" s="3"/>
      <c r="C15" s="3"/>
      <c r="D15" s="3"/>
      <c r="E15" s="3"/>
      <c r="F15" s="3"/>
    </row>
    <row r="16" spans="4:6" s="2" customFormat="1" ht="12.75" customHeight="1">
      <c r="D16" s="83"/>
      <c r="E16" s="83"/>
      <c r="F16" s="84"/>
    </row>
    <row r="17" spans="1:8" ht="15" customHeight="1">
      <c r="A17" s="87" t="s">
        <v>21</v>
      </c>
      <c r="B17" s="89" t="s">
        <v>13</v>
      </c>
      <c r="C17" s="89" t="s">
        <v>1</v>
      </c>
      <c r="D17" s="89" t="s">
        <v>2</v>
      </c>
      <c r="E17" s="89" t="s">
        <v>3</v>
      </c>
      <c r="F17" s="91" t="s">
        <v>28</v>
      </c>
      <c r="G17" s="91"/>
      <c r="H17" s="91"/>
    </row>
    <row r="18" spans="1:8" ht="15.75" customHeight="1">
      <c r="A18" s="88"/>
      <c r="B18" s="90"/>
      <c r="C18" s="90"/>
      <c r="D18" s="90"/>
      <c r="E18" s="90"/>
      <c r="F18" s="21" t="s">
        <v>50</v>
      </c>
      <c r="G18" s="21" t="s">
        <v>55</v>
      </c>
      <c r="H18" s="21" t="s">
        <v>58</v>
      </c>
    </row>
    <row r="19" spans="1:8" ht="12.75" customHeight="1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</row>
    <row r="20" spans="1:8" ht="15">
      <c r="A20" s="23" t="s">
        <v>34</v>
      </c>
      <c r="B20" s="18"/>
      <c r="C20" s="18"/>
      <c r="D20" s="18"/>
      <c r="E20" s="18"/>
      <c r="F20" s="66">
        <f>F21+F59+F81+F54+F86</f>
        <v>9928.48</v>
      </c>
      <c r="G20" s="66">
        <f>G21+G59+G81+G54+G86</f>
        <v>6440.39</v>
      </c>
      <c r="H20" s="66">
        <f>H21+H59+H81+H54+H86</f>
        <v>6515.740000000001</v>
      </c>
    </row>
    <row r="21" spans="1:8" s="17" customFormat="1" ht="18" customHeight="1">
      <c r="A21" s="28" t="s">
        <v>4</v>
      </c>
      <c r="B21" s="29" t="s">
        <v>7</v>
      </c>
      <c r="C21" s="29" t="s">
        <v>23</v>
      </c>
      <c r="D21" s="30"/>
      <c r="E21" s="29"/>
      <c r="F21" s="67">
        <f>F22+F26+F46</f>
        <v>6144.37</v>
      </c>
      <c r="G21" s="67">
        <f>G22+G26+G46</f>
        <v>5129.95</v>
      </c>
      <c r="H21" s="67">
        <f>H22+H26+H46</f>
        <v>5277.1900000000005</v>
      </c>
    </row>
    <row r="22" spans="1:8" s="17" customFormat="1" ht="24">
      <c r="A22" s="28" t="s">
        <v>17</v>
      </c>
      <c r="B22" s="29" t="s">
        <v>7</v>
      </c>
      <c r="C22" s="29" t="s">
        <v>8</v>
      </c>
      <c r="D22" s="30"/>
      <c r="E22" s="29"/>
      <c r="F22" s="67">
        <f>F23</f>
        <v>872.85</v>
      </c>
      <c r="G22" s="67">
        <f aca="true" t="shared" si="0" ref="G22:H24">G23</f>
        <v>898.5</v>
      </c>
      <c r="H22" s="67">
        <f t="shared" si="0"/>
        <v>898.5</v>
      </c>
    </row>
    <row r="23" spans="1:8" ht="17.25" customHeight="1">
      <c r="A23" s="31" t="s">
        <v>35</v>
      </c>
      <c r="B23" s="32" t="s">
        <v>7</v>
      </c>
      <c r="C23" s="32" t="s">
        <v>8</v>
      </c>
      <c r="D23" s="26">
        <v>9900000000</v>
      </c>
      <c r="E23" s="32"/>
      <c r="F23" s="68">
        <f>F24</f>
        <v>872.85</v>
      </c>
      <c r="G23" s="68">
        <f t="shared" si="0"/>
        <v>898.5</v>
      </c>
      <c r="H23" s="68">
        <f t="shared" si="0"/>
        <v>898.5</v>
      </c>
    </row>
    <row r="24" spans="1:8" ht="17.25" customHeight="1">
      <c r="A24" s="31" t="s">
        <v>20</v>
      </c>
      <c r="B24" s="32" t="s">
        <v>7</v>
      </c>
      <c r="C24" s="32" t="s">
        <v>8</v>
      </c>
      <c r="D24" s="26" t="s">
        <v>48</v>
      </c>
      <c r="E24" s="32"/>
      <c r="F24" s="68">
        <f>F25</f>
        <v>872.85</v>
      </c>
      <c r="G24" s="68">
        <f t="shared" si="0"/>
        <v>898.5</v>
      </c>
      <c r="H24" s="68">
        <f t="shared" si="0"/>
        <v>898.5</v>
      </c>
    </row>
    <row r="25" spans="1:8" s="4" customFormat="1" ht="48">
      <c r="A25" s="52" t="s">
        <v>36</v>
      </c>
      <c r="B25" s="32" t="s">
        <v>7</v>
      </c>
      <c r="C25" s="32" t="s">
        <v>8</v>
      </c>
      <c r="D25" s="26" t="s">
        <v>48</v>
      </c>
      <c r="E25" s="32" t="s">
        <v>37</v>
      </c>
      <c r="F25" s="69">
        <v>872.85</v>
      </c>
      <c r="G25" s="69">
        <v>898.5</v>
      </c>
      <c r="H25" s="69">
        <v>898.5</v>
      </c>
    </row>
    <row r="26" spans="1:8" s="13" customFormat="1" ht="36">
      <c r="A26" s="33" t="s">
        <v>18</v>
      </c>
      <c r="B26" s="34" t="s">
        <v>7</v>
      </c>
      <c r="C26" s="34" t="s">
        <v>10</v>
      </c>
      <c r="D26" s="30"/>
      <c r="E26" s="34"/>
      <c r="F26" s="70">
        <f>F27</f>
        <v>5234.389999999999</v>
      </c>
      <c r="G26" s="70">
        <f>G27</f>
        <v>4223.45</v>
      </c>
      <c r="H26" s="70">
        <f>H27</f>
        <v>4370.6900000000005</v>
      </c>
    </row>
    <row r="27" spans="1:8" s="4" customFormat="1" ht="18" customHeight="1">
      <c r="A27" s="31" t="s">
        <v>35</v>
      </c>
      <c r="B27" s="32" t="s">
        <v>7</v>
      </c>
      <c r="C27" s="32" t="s">
        <v>10</v>
      </c>
      <c r="D27" s="26">
        <v>9900000000</v>
      </c>
      <c r="E27" s="32"/>
      <c r="F27" s="68">
        <f>F28+F35+F38+F41+F32+F44</f>
        <v>5234.389999999999</v>
      </c>
      <c r="G27" s="68">
        <f>G28+G35+G38+G41+G32+G44</f>
        <v>4223.45</v>
      </c>
      <c r="H27" s="68">
        <f>H28+H35+H38+H41+H32+H44</f>
        <v>4370.6900000000005</v>
      </c>
    </row>
    <row r="28" spans="1:8" s="4" customFormat="1" ht="24">
      <c r="A28" s="31" t="s">
        <v>38</v>
      </c>
      <c r="B28" s="35" t="s">
        <v>7</v>
      </c>
      <c r="C28" s="35" t="s">
        <v>10</v>
      </c>
      <c r="D28" s="26">
        <v>9900002040</v>
      </c>
      <c r="E28" s="35"/>
      <c r="F28" s="69">
        <f>F29+F30+F31</f>
        <v>4349.87</v>
      </c>
      <c r="G28" s="69">
        <f>G29+G30+G31</f>
        <v>3943.6499999999996</v>
      </c>
      <c r="H28" s="69">
        <f>H29+H30+H31</f>
        <v>4082.04</v>
      </c>
    </row>
    <row r="29" spans="1:8" s="4" customFormat="1" ht="48">
      <c r="A29" s="52" t="s">
        <v>36</v>
      </c>
      <c r="B29" s="32" t="s">
        <v>7</v>
      </c>
      <c r="C29" s="32" t="s">
        <v>10</v>
      </c>
      <c r="D29" s="26">
        <v>9900002040</v>
      </c>
      <c r="E29" s="32" t="s">
        <v>37</v>
      </c>
      <c r="F29" s="69">
        <v>2531.02</v>
      </c>
      <c r="G29" s="69">
        <v>2629.04</v>
      </c>
      <c r="H29" s="69">
        <v>2629.04</v>
      </c>
    </row>
    <row r="30" spans="1:8" s="4" customFormat="1" ht="24">
      <c r="A30" s="52" t="s">
        <v>47</v>
      </c>
      <c r="B30" s="32" t="s">
        <v>7</v>
      </c>
      <c r="C30" s="32" t="s">
        <v>10</v>
      </c>
      <c r="D30" s="26">
        <v>9900002040</v>
      </c>
      <c r="E30" s="32" t="s">
        <v>39</v>
      </c>
      <c r="F30" s="69">
        <v>1815.85</v>
      </c>
      <c r="G30" s="69">
        <v>1311.61</v>
      </c>
      <c r="H30" s="69">
        <v>1450</v>
      </c>
    </row>
    <row r="31" spans="1:8" s="4" customFormat="1" ht="15.75" customHeight="1">
      <c r="A31" s="52" t="s">
        <v>40</v>
      </c>
      <c r="B31" s="32" t="s">
        <v>7</v>
      </c>
      <c r="C31" s="32" t="s">
        <v>10</v>
      </c>
      <c r="D31" s="26">
        <v>9900002040</v>
      </c>
      <c r="E31" s="32" t="s">
        <v>41</v>
      </c>
      <c r="F31" s="69">
        <v>3</v>
      </c>
      <c r="G31" s="69">
        <v>3</v>
      </c>
      <c r="H31" s="69">
        <v>3</v>
      </c>
    </row>
    <row r="32" spans="1:8" s="4" customFormat="1" ht="24">
      <c r="A32" s="56" t="s">
        <v>52</v>
      </c>
      <c r="B32" s="32" t="s">
        <v>7</v>
      </c>
      <c r="C32" s="32" t="s">
        <v>10</v>
      </c>
      <c r="D32" s="26">
        <v>9900022003</v>
      </c>
      <c r="E32" s="32"/>
      <c r="F32" s="69">
        <f>F33+F34</f>
        <v>7.369999999999999</v>
      </c>
      <c r="G32" s="69">
        <f>G33+G34</f>
        <v>0</v>
      </c>
      <c r="H32" s="69">
        <f>H33+H34</f>
        <v>0</v>
      </c>
    </row>
    <row r="33" spans="1:8" s="4" customFormat="1" ht="48">
      <c r="A33" s="53" t="s">
        <v>36</v>
      </c>
      <c r="B33" s="32" t="s">
        <v>7</v>
      </c>
      <c r="C33" s="32" t="s">
        <v>10</v>
      </c>
      <c r="D33" s="26">
        <v>9900022003</v>
      </c>
      <c r="E33" s="32" t="s">
        <v>37</v>
      </c>
      <c r="F33" s="69">
        <v>7.27</v>
      </c>
      <c r="G33" s="69">
        <v>0</v>
      </c>
      <c r="H33" s="69">
        <v>0</v>
      </c>
    </row>
    <row r="34" spans="1:8" s="4" customFormat="1" ht="24">
      <c r="A34" s="53" t="s">
        <v>47</v>
      </c>
      <c r="B34" s="32" t="s">
        <v>7</v>
      </c>
      <c r="C34" s="32" t="s">
        <v>10</v>
      </c>
      <c r="D34" s="26">
        <v>9900022003</v>
      </c>
      <c r="E34" s="32" t="s">
        <v>39</v>
      </c>
      <c r="F34" s="69">
        <v>0.1</v>
      </c>
      <c r="G34" s="69">
        <v>0</v>
      </c>
      <c r="H34" s="69">
        <v>0</v>
      </c>
    </row>
    <row r="35" spans="1:8" s="4" customFormat="1" ht="24">
      <c r="A35" s="36" t="s">
        <v>27</v>
      </c>
      <c r="B35" s="32" t="s">
        <v>7</v>
      </c>
      <c r="C35" s="32" t="s">
        <v>10</v>
      </c>
      <c r="D35" s="26">
        <v>9900051180</v>
      </c>
      <c r="E35" s="35"/>
      <c r="F35" s="69">
        <f>F36+F37</f>
        <v>232.70999999999998</v>
      </c>
      <c r="G35" s="69">
        <f>G36+G37</f>
        <v>241.25</v>
      </c>
      <c r="H35" s="69">
        <f>H36+H37</f>
        <v>250.1</v>
      </c>
    </row>
    <row r="36" spans="1:8" s="4" customFormat="1" ht="48">
      <c r="A36" s="53" t="s">
        <v>36</v>
      </c>
      <c r="B36" s="32" t="s">
        <v>7</v>
      </c>
      <c r="C36" s="32" t="s">
        <v>10</v>
      </c>
      <c r="D36" s="26">
        <v>9900051180</v>
      </c>
      <c r="E36" s="32" t="s">
        <v>37</v>
      </c>
      <c r="F36" s="69">
        <v>197.7</v>
      </c>
      <c r="G36" s="69">
        <v>202.91</v>
      </c>
      <c r="H36" s="69">
        <v>208.72</v>
      </c>
    </row>
    <row r="37" spans="1:8" s="4" customFormat="1" ht="24">
      <c r="A37" s="53" t="s">
        <v>47</v>
      </c>
      <c r="B37" s="32" t="s">
        <v>7</v>
      </c>
      <c r="C37" s="32" t="s">
        <v>10</v>
      </c>
      <c r="D37" s="26">
        <v>9900051180</v>
      </c>
      <c r="E37" s="32" t="s">
        <v>39</v>
      </c>
      <c r="F37" s="69">
        <v>35.01</v>
      </c>
      <c r="G37" s="69">
        <v>38.34</v>
      </c>
      <c r="H37" s="69">
        <v>41.38</v>
      </c>
    </row>
    <row r="38" spans="1:8" s="4" customFormat="1" ht="24">
      <c r="A38" s="37" t="s">
        <v>45</v>
      </c>
      <c r="B38" s="35" t="s">
        <v>7</v>
      </c>
      <c r="C38" s="35" t="s">
        <v>10</v>
      </c>
      <c r="D38" s="26">
        <v>9900059300</v>
      </c>
      <c r="E38" s="35"/>
      <c r="F38" s="69">
        <f>F39+F40</f>
        <v>16.619999999999997</v>
      </c>
      <c r="G38" s="69">
        <f>G39+G40</f>
        <v>12.01</v>
      </c>
      <c r="H38" s="69">
        <f>H39+H40</f>
        <v>12.01</v>
      </c>
    </row>
    <row r="39" spans="1:8" s="4" customFormat="1" ht="48">
      <c r="A39" s="53" t="s">
        <v>36</v>
      </c>
      <c r="B39" s="35" t="s">
        <v>7</v>
      </c>
      <c r="C39" s="35" t="s">
        <v>10</v>
      </c>
      <c r="D39" s="26">
        <v>9900059300</v>
      </c>
      <c r="E39" s="32" t="s">
        <v>37</v>
      </c>
      <c r="F39" s="69">
        <v>13.62</v>
      </c>
      <c r="G39" s="69">
        <v>9.01</v>
      </c>
      <c r="H39" s="69">
        <v>9.01</v>
      </c>
    </row>
    <row r="40" spans="1:8" s="4" customFormat="1" ht="24">
      <c r="A40" s="53" t="s">
        <v>47</v>
      </c>
      <c r="B40" s="35" t="s">
        <v>7</v>
      </c>
      <c r="C40" s="35" t="s">
        <v>10</v>
      </c>
      <c r="D40" s="26">
        <v>9900059300</v>
      </c>
      <c r="E40" s="32" t="s">
        <v>39</v>
      </c>
      <c r="F40" s="69">
        <v>3</v>
      </c>
      <c r="G40" s="69">
        <v>3</v>
      </c>
      <c r="H40" s="69">
        <v>3</v>
      </c>
    </row>
    <row r="41" spans="1:8" s="4" customFormat="1" ht="58.5" customHeight="1">
      <c r="A41" s="51" t="s">
        <v>49</v>
      </c>
      <c r="B41" s="32" t="s">
        <v>7</v>
      </c>
      <c r="C41" s="32" t="s">
        <v>10</v>
      </c>
      <c r="D41" s="26">
        <v>9900073150</v>
      </c>
      <c r="E41" s="32"/>
      <c r="F41" s="68">
        <f>F42+F43</f>
        <v>25.94</v>
      </c>
      <c r="G41" s="68">
        <f>G42+G43</f>
        <v>26.54</v>
      </c>
      <c r="H41" s="68">
        <f>H42+H43</f>
        <v>26.54</v>
      </c>
    </row>
    <row r="42" spans="1:8" s="4" customFormat="1" ht="48">
      <c r="A42" s="53" t="s">
        <v>36</v>
      </c>
      <c r="B42" s="32" t="s">
        <v>7</v>
      </c>
      <c r="C42" s="32" t="s">
        <v>10</v>
      </c>
      <c r="D42" s="26">
        <v>9900073150</v>
      </c>
      <c r="E42" s="32" t="s">
        <v>37</v>
      </c>
      <c r="F42" s="68">
        <v>19.94</v>
      </c>
      <c r="G42" s="68">
        <v>20.54</v>
      </c>
      <c r="H42" s="68">
        <v>20.54</v>
      </c>
    </row>
    <row r="43" spans="1:8" s="4" customFormat="1" ht="24">
      <c r="A43" s="53" t="s">
        <v>47</v>
      </c>
      <c r="B43" s="32" t="s">
        <v>7</v>
      </c>
      <c r="C43" s="32" t="s">
        <v>10</v>
      </c>
      <c r="D43" s="26">
        <v>9900073150</v>
      </c>
      <c r="E43" s="32" t="s">
        <v>39</v>
      </c>
      <c r="F43" s="68">
        <v>6</v>
      </c>
      <c r="G43" s="68">
        <v>6</v>
      </c>
      <c r="H43" s="68">
        <v>6</v>
      </c>
    </row>
    <row r="44" spans="1:8" s="4" customFormat="1" ht="24">
      <c r="A44" s="56" t="s">
        <v>70</v>
      </c>
      <c r="B44" s="32" t="s">
        <v>7</v>
      </c>
      <c r="C44" s="32" t="s">
        <v>10</v>
      </c>
      <c r="D44" s="26">
        <v>9900099001</v>
      </c>
      <c r="E44" s="32"/>
      <c r="F44" s="81">
        <f>F45</f>
        <v>601.88</v>
      </c>
      <c r="G44" s="81">
        <f>G45</f>
        <v>0</v>
      </c>
      <c r="H44" s="81">
        <f>H45</f>
        <v>0</v>
      </c>
    </row>
    <row r="45" spans="1:8" s="4" customFormat="1" ht="24">
      <c r="A45" s="53" t="s">
        <v>47</v>
      </c>
      <c r="B45" s="32" t="s">
        <v>7</v>
      </c>
      <c r="C45" s="32" t="s">
        <v>10</v>
      </c>
      <c r="D45" s="26">
        <v>9900099001</v>
      </c>
      <c r="E45" s="32" t="s">
        <v>39</v>
      </c>
      <c r="F45" s="81">
        <v>601.88</v>
      </c>
      <c r="G45" s="81">
        <v>0</v>
      </c>
      <c r="H45" s="81">
        <v>0</v>
      </c>
    </row>
    <row r="46" spans="1:8" s="13" customFormat="1" ht="12" customHeight="1">
      <c r="A46" s="33" t="s">
        <v>25</v>
      </c>
      <c r="B46" s="34" t="s">
        <v>7</v>
      </c>
      <c r="C46" s="34" t="s">
        <v>26</v>
      </c>
      <c r="D46" s="30"/>
      <c r="E46" s="34"/>
      <c r="F46" s="70">
        <f>F47</f>
        <v>37.129999999999995</v>
      </c>
      <c r="G46" s="70">
        <f>G47</f>
        <v>8</v>
      </c>
      <c r="H46" s="70">
        <f>H47</f>
        <v>8</v>
      </c>
    </row>
    <row r="47" spans="1:8" s="22" customFormat="1" ht="12" customHeight="1">
      <c r="A47" s="31" t="s">
        <v>35</v>
      </c>
      <c r="B47" s="32" t="s">
        <v>7</v>
      </c>
      <c r="C47" s="32" t="s">
        <v>26</v>
      </c>
      <c r="D47" s="26">
        <v>9900000000</v>
      </c>
      <c r="E47" s="32"/>
      <c r="F47" s="68">
        <f>F50+F48+F52</f>
        <v>37.129999999999995</v>
      </c>
      <c r="G47" s="68">
        <f>G50+G48+G52</f>
        <v>8</v>
      </c>
      <c r="H47" s="68">
        <f>H50+H48+H52</f>
        <v>8</v>
      </c>
    </row>
    <row r="48" spans="1:8" s="22" customFormat="1" ht="12" customHeight="1">
      <c r="A48" s="31" t="s">
        <v>31</v>
      </c>
      <c r="B48" s="35" t="s">
        <v>7</v>
      </c>
      <c r="C48" s="35" t="s">
        <v>26</v>
      </c>
      <c r="D48" s="26">
        <v>9900009230</v>
      </c>
      <c r="E48" s="32"/>
      <c r="F48" s="69">
        <f>F49</f>
        <v>8</v>
      </c>
      <c r="G48" s="69">
        <f>G49</f>
        <v>8</v>
      </c>
      <c r="H48" s="69">
        <f>H49</f>
        <v>8</v>
      </c>
    </row>
    <row r="49" spans="1:8" s="22" customFormat="1" ht="12" customHeight="1">
      <c r="A49" s="52" t="s">
        <v>40</v>
      </c>
      <c r="B49" s="35" t="s">
        <v>7</v>
      </c>
      <c r="C49" s="35" t="s">
        <v>26</v>
      </c>
      <c r="D49" s="26">
        <v>9900009230</v>
      </c>
      <c r="E49" s="32" t="s">
        <v>41</v>
      </c>
      <c r="F49" s="69">
        <v>8</v>
      </c>
      <c r="G49" s="69">
        <v>8</v>
      </c>
      <c r="H49" s="69">
        <v>8</v>
      </c>
    </row>
    <row r="50" spans="1:8" s="22" customFormat="1" ht="48">
      <c r="A50" s="38" t="s">
        <v>46</v>
      </c>
      <c r="B50" s="35" t="s">
        <v>7</v>
      </c>
      <c r="C50" s="35" t="s">
        <v>26</v>
      </c>
      <c r="D50" s="26">
        <v>9900024030</v>
      </c>
      <c r="E50" s="35"/>
      <c r="F50" s="69">
        <f>F51</f>
        <v>11.47</v>
      </c>
      <c r="G50" s="69">
        <f>G51</f>
        <v>0</v>
      </c>
      <c r="H50" s="69">
        <f>H51</f>
        <v>0</v>
      </c>
    </row>
    <row r="51" spans="1:8" s="22" customFormat="1" ht="15" customHeight="1">
      <c r="A51" s="54" t="s">
        <v>22</v>
      </c>
      <c r="B51" s="35" t="s">
        <v>7</v>
      </c>
      <c r="C51" s="35" t="s">
        <v>26</v>
      </c>
      <c r="D51" s="26">
        <v>9900024030</v>
      </c>
      <c r="E51" s="35" t="s">
        <v>42</v>
      </c>
      <c r="F51" s="69">
        <v>11.47</v>
      </c>
      <c r="G51" s="69">
        <v>0</v>
      </c>
      <c r="H51" s="69">
        <v>0</v>
      </c>
    </row>
    <row r="52" spans="1:8" s="22" customFormat="1" ht="72">
      <c r="A52" s="57" t="s">
        <v>53</v>
      </c>
      <c r="B52" s="35" t="s">
        <v>7</v>
      </c>
      <c r="C52" s="35" t="s">
        <v>26</v>
      </c>
      <c r="D52" s="26">
        <v>9900024040</v>
      </c>
      <c r="E52" s="35"/>
      <c r="F52" s="69">
        <f>F53</f>
        <v>17.66</v>
      </c>
      <c r="G52" s="69">
        <f>G53</f>
        <v>0</v>
      </c>
      <c r="H52" s="69">
        <f>H53</f>
        <v>0</v>
      </c>
    </row>
    <row r="53" spans="1:8" s="22" customFormat="1" ht="15" customHeight="1">
      <c r="A53" s="54" t="s">
        <v>22</v>
      </c>
      <c r="B53" s="35" t="s">
        <v>7</v>
      </c>
      <c r="C53" s="35" t="s">
        <v>26</v>
      </c>
      <c r="D53" s="26">
        <v>9900024040</v>
      </c>
      <c r="E53" s="35" t="s">
        <v>42</v>
      </c>
      <c r="F53" s="69">
        <v>17.66</v>
      </c>
      <c r="G53" s="69">
        <v>0</v>
      </c>
      <c r="H53" s="69">
        <v>0</v>
      </c>
    </row>
    <row r="54" spans="1:8" s="4" customFormat="1" ht="24">
      <c r="A54" s="39" t="s">
        <v>32</v>
      </c>
      <c r="B54" s="34" t="s">
        <v>15</v>
      </c>
      <c r="C54" s="34" t="s">
        <v>23</v>
      </c>
      <c r="D54" s="30"/>
      <c r="E54" s="29"/>
      <c r="F54" s="70">
        <f>F55</f>
        <v>10</v>
      </c>
      <c r="G54" s="70">
        <f aca="true" t="shared" si="1" ref="G54:H57">G55</f>
        <v>10</v>
      </c>
      <c r="H54" s="70">
        <f t="shared" si="1"/>
        <v>10</v>
      </c>
    </row>
    <row r="55" spans="1:8" s="4" customFormat="1" ht="24">
      <c r="A55" s="39" t="s">
        <v>56</v>
      </c>
      <c r="B55" s="34" t="s">
        <v>15</v>
      </c>
      <c r="C55" s="34" t="s">
        <v>14</v>
      </c>
      <c r="D55" s="30"/>
      <c r="E55" s="29"/>
      <c r="F55" s="70">
        <f>F56</f>
        <v>10</v>
      </c>
      <c r="G55" s="70">
        <f t="shared" si="1"/>
        <v>10</v>
      </c>
      <c r="H55" s="70">
        <f t="shared" si="1"/>
        <v>10</v>
      </c>
    </row>
    <row r="56" spans="1:8" s="4" customFormat="1" ht="27" customHeight="1">
      <c r="A56" s="40" t="s">
        <v>63</v>
      </c>
      <c r="B56" s="35" t="s">
        <v>15</v>
      </c>
      <c r="C56" s="35" t="s">
        <v>14</v>
      </c>
      <c r="D56" s="26">
        <v>100000000</v>
      </c>
      <c r="E56" s="32"/>
      <c r="F56" s="69">
        <f>F57</f>
        <v>10</v>
      </c>
      <c r="G56" s="69">
        <f t="shared" si="1"/>
        <v>10</v>
      </c>
      <c r="H56" s="69">
        <f t="shared" si="1"/>
        <v>10</v>
      </c>
    </row>
    <row r="57" spans="1:8" s="4" customFormat="1" ht="16.5" customHeight="1">
      <c r="A57" s="40" t="s">
        <v>51</v>
      </c>
      <c r="B57" s="35" t="s">
        <v>15</v>
      </c>
      <c r="C57" s="35" t="s">
        <v>14</v>
      </c>
      <c r="D57" s="26">
        <v>100099000</v>
      </c>
      <c r="E57" s="32"/>
      <c r="F57" s="69">
        <f>F58</f>
        <v>10</v>
      </c>
      <c r="G57" s="69">
        <f t="shared" si="1"/>
        <v>10</v>
      </c>
      <c r="H57" s="69">
        <f t="shared" si="1"/>
        <v>10</v>
      </c>
    </row>
    <row r="58" spans="1:8" s="4" customFormat="1" ht="24">
      <c r="A58" s="52" t="s">
        <v>47</v>
      </c>
      <c r="B58" s="35" t="s">
        <v>15</v>
      </c>
      <c r="C58" s="35" t="s">
        <v>14</v>
      </c>
      <c r="D58" s="26">
        <v>100099000</v>
      </c>
      <c r="E58" s="32" t="s">
        <v>39</v>
      </c>
      <c r="F58" s="69">
        <v>10</v>
      </c>
      <c r="G58" s="69">
        <v>10</v>
      </c>
      <c r="H58" s="69">
        <v>10</v>
      </c>
    </row>
    <row r="59" spans="1:8" s="4" customFormat="1" ht="16.5" customHeight="1">
      <c r="A59" s="33" t="s">
        <v>5</v>
      </c>
      <c r="B59" s="34" t="s">
        <v>9</v>
      </c>
      <c r="C59" s="34" t="s">
        <v>23</v>
      </c>
      <c r="D59" s="41"/>
      <c r="E59" s="35"/>
      <c r="F59" s="70">
        <f>F60</f>
        <v>3375.21</v>
      </c>
      <c r="G59" s="70">
        <f>G60</f>
        <v>793.71</v>
      </c>
      <c r="H59" s="70">
        <f>H60</f>
        <v>595.3199999999999</v>
      </c>
    </row>
    <row r="60" spans="1:8" s="4" customFormat="1" ht="13.5" customHeight="1">
      <c r="A60" s="33" t="s">
        <v>19</v>
      </c>
      <c r="B60" s="34" t="s">
        <v>9</v>
      </c>
      <c r="C60" s="34" t="s">
        <v>15</v>
      </c>
      <c r="D60" s="30"/>
      <c r="E60" s="34"/>
      <c r="F60" s="70">
        <f>F61+F73+F76</f>
        <v>3375.21</v>
      </c>
      <c r="G60" s="70">
        <f>G61+G73+G76</f>
        <v>793.71</v>
      </c>
      <c r="H60" s="70">
        <f>H61+H73+H76</f>
        <v>595.3199999999999</v>
      </c>
    </row>
    <row r="61" spans="1:8" s="4" customFormat="1" ht="24">
      <c r="A61" s="40" t="s">
        <v>64</v>
      </c>
      <c r="B61" s="42" t="s">
        <v>9</v>
      </c>
      <c r="C61" s="42" t="s">
        <v>15</v>
      </c>
      <c r="D61" s="26">
        <v>200000000</v>
      </c>
      <c r="E61" s="42"/>
      <c r="F61" s="71">
        <f>F62+F66+F70+F64+F68</f>
        <v>3365.21</v>
      </c>
      <c r="G61" s="71">
        <f>G62+G66+G70+G64+G68</f>
        <v>783.71</v>
      </c>
      <c r="H61" s="71">
        <f>H62+H66+H70+H64+H68</f>
        <v>0</v>
      </c>
    </row>
    <row r="62" spans="1:8" s="4" customFormat="1" ht="25.5">
      <c r="A62" s="58" t="s">
        <v>54</v>
      </c>
      <c r="B62" s="59" t="s">
        <v>9</v>
      </c>
      <c r="C62" s="59" t="s">
        <v>15</v>
      </c>
      <c r="D62" s="26" t="s">
        <v>57</v>
      </c>
      <c r="E62" s="59"/>
      <c r="F62" s="72">
        <f>F63</f>
        <v>1157.6</v>
      </c>
      <c r="G62" s="72">
        <f>G63</f>
        <v>0</v>
      </c>
      <c r="H62" s="72">
        <f>H63</f>
        <v>0</v>
      </c>
    </row>
    <row r="63" spans="1:8" s="4" customFormat="1" ht="24">
      <c r="A63" s="52" t="s">
        <v>47</v>
      </c>
      <c r="B63" s="59" t="s">
        <v>9</v>
      </c>
      <c r="C63" s="59" t="s">
        <v>15</v>
      </c>
      <c r="D63" s="26" t="s">
        <v>57</v>
      </c>
      <c r="E63" s="59" t="s">
        <v>39</v>
      </c>
      <c r="F63" s="72">
        <v>1157.6</v>
      </c>
      <c r="G63" s="72">
        <v>0</v>
      </c>
      <c r="H63" s="72">
        <v>0</v>
      </c>
    </row>
    <row r="64" spans="1:8" s="4" customFormat="1" ht="19.5" customHeight="1">
      <c r="A64" s="80" t="s">
        <v>71</v>
      </c>
      <c r="B64" s="59" t="s">
        <v>9</v>
      </c>
      <c r="C64" s="59" t="s">
        <v>15</v>
      </c>
      <c r="D64" s="26" t="s">
        <v>72</v>
      </c>
      <c r="E64" s="59"/>
      <c r="F64" s="72">
        <f>F65</f>
        <v>553.66</v>
      </c>
      <c r="G64" s="72">
        <f>G65</f>
        <v>0</v>
      </c>
      <c r="H64" s="72">
        <f>H65</f>
        <v>0</v>
      </c>
    </row>
    <row r="65" spans="1:8" s="4" customFormat="1" ht="24">
      <c r="A65" s="52" t="s">
        <v>47</v>
      </c>
      <c r="B65" s="59" t="s">
        <v>9</v>
      </c>
      <c r="C65" s="59" t="s">
        <v>15</v>
      </c>
      <c r="D65" s="26" t="s">
        <v>72</v>
      </c>
      <c r="E65" s="59" t="s">
        <v>39</v>
      </c>
      <c r="F65" s="72">
        <v>553.66</v>
      </c>
      <c r="G65" s="72">
        <v>0</v>
      </c>
      <c r="H65" s="72">
        <v>0</v>
      </c>
    </row>
    <row r="66" spans="1:8" s="4" customFormat="1" ht="24">
      <c r="A66" s="56" t="s">
        <v>52</v>
      </c>
      <c r="B66" s="32" t="s">
        <v>9</v>
      </c>
      <c r="C66" s="32" t="s">
        <v>15</v>
      </c>
      <c r="D66" s="26">
        <v>200022003</v>
      </c>
      <c r="E66" s="32"/>
      <c r="F66" s="72">
        <f>F67</f>
        <v>13.4</v>
      </c>
      <c r="G66" s="72">
        <f>G67</f>
        <v>0</v>
      </c>
      <c r="H66" s="72">
        <f>H67</f>
        <v>0</v>
      </c>
    </row>
    <row r="67" spans="1:8" s="4" customFormat="1" ht="24">
      <c r="A67" s="53" t="s">
        <v>47</v>
      </c>
      <c r="B67" s="32" t="s">
        <v>9</v>
      </c>
      <c r="C67" s="32" t="s">
        <v>15</v>
      </c>
      <c r="D67" s="26">
        <v>200022003</v>
      </c>
      <c r="E67" s="32" t="s">
        <v>39</v>
      </c>
      <c r="F67" s="72">
        <v>13.4</v>
      </c>
      <c r="G67" s="72">
        <v>0</v>
      </c>
      <c r="H67" s="72">
        <v>0</v>
      </c>
    </row>
    <row r="68" spans="1:8" s="4" customFormat="1" ht="27.75" customHeight="1">
      <c r="A68" s="56" t="s">
        <v>74</v>
      </c>
      <c r="B68" s="32" t="s">
        <v>9</v>
      </c>
      <c r="C68" s="32" t="s">
        <v>15</v>
      </c>
      <c r="D68" s="26" t="s">
        <v>73</v>
      </c>
      <c r="E68" s="32"/>
      <c r="F68" s="72">
        <f>F69</f>
        <v>776.9</v>
      </c>
      <c r="G68" s="72">
        <f>G69</f>
        <v>0</v>
      </c>
      <c r="H68" s="72">
        <f>H69</f>
        <v>0</v>
      </c>
    </row>
    <row r="69" spans="1:8" s="4" customFormat="1" ht="24">
      <c r="A69" s="53" t="s">
        <v>47</v>
      </c>
      <c r="B69" s="32" t="s">
        <v>9</v>
      </c>
      <c r="C69" s="32" t="s">
        <v>15</v>
      </c>
      <c r="D69" s="26" t="s">
        <v>73</v>
      </c>
      <c r="E69" s="32" t="s">
        <v>39</v>
      </c>
      <c r="F69" s="72">
        <v>776.9</v>
      </c>
      <c r="G69" s="72">
        <v>0</v>
      </c>
      <c r="H69" s="72">
        <v>0</v>
      </c>
    </row>
    <row r="70" spans="1:8" s="4" customFormat="1" ht="12.75">
      <c r="A70" s="40" t="s">
        <v>51</v>
      </c>
      <c r="B70" s="42" t="s">
        <v>9</v>
      </c>
      <c r="C70" s="42" t="s">
        <v>15</v>
      </c>
      <c r="D70" s="26">
        <v>200099000</v>
      </c>
      <c r="E70" s="42"/>
      <c r="F70" s="71">
        <f>F71+F72</f>
        <v>863.65</v>
      </c>
      <c r="G70" s="71">
        <f>G71+G72</f>
        <v>783.71</v>
      </c>
      <c r="H70" s="71">
        <f>H71+H72</f>
        <v>0</v>
      </c>
    </row>
    <row r="71" spans="1:8" s="4" customFormat="1" ht="48">
      <c r="A71" s="53" t="s">
        <v>36</v>
      </c>
      <c r="B71" s="42" t="s">
        <v>9</v>
      </c>
      <c r="C71" s="42" t="s">
        <v>15</v>
      </c>
      <c r="D71" s="26">
        <v>200099000</v>
      </c>
      <c r="E71" s="42" t="s">
        <v>37</v>
      </c>
      <c r="F71" s="71">
        <v>182.28</v>
      </c>
      <c r="G71" s="71">
        <v>221.34</v>
      </c>
      <c r="H71" s="71">
        <v>0</v>
      </c>
    </row>
    <row r="72" spans="1:8" s="4" customFormat="1" ht="24">
      <c r="A72" s="52" t="s">
        <v>47</v>
      </c>
      <c r="B72" s="42" t="s">
        <v>9</v>
      </c>
      <c r="C72" s="42" t="s">
        <v>15</v>
      </c>
      <c r="D72" s="26">
        <v>200099000</v>
      </c>
      <c r="E72" s="42" t="s">
        <v>39</v>
      </c>
      <c r="F72" s="71">
        <v>681.37</v>
      </c>
      <c r="G72" s="71">
        <v>562.37</v>
      </c>
      <c r="H72" s="71">
        <v>0</v>
      </c>
    </row>
    <row r="73" spans="1:8" s="13" customFormat="1" ht="27" customHeight="1">
      <c r="A73" s="40" t="s">
        <v>67</v>
      </c>
      <c r="B73" s="42" t="s">
        <v>9</v>
      </c>
      <c r="C73" s="42" t="s">
        <v>15</v>
      </c>
      <c r="D73" s="26">
        <v>300000000</v>
      </c>
      <c r="E73" s="42"/>
      <c r="F73" s="71">
        <f aca="true" t="shared" si="2" ref="F73:H74">F74</f>
        <v>10</v>
      </c>
      <c r="G73" s="71">
        <f t="shared" si="2"/>
        <v>10</v>
      </c>
      <c r="H73" s="71">
        <f t="shared" si="2"/>
        <v>10</v>
      </c>
    </row>
    <row r="74" spans="1:8" s="13" customFormat="1" ht="15.75" customHeight="1">
      <c r="A74" s="40" t="s">
        <v>51</v>
      </c>
      <c r="B74" s="42" t="s">
        <v>9</v>
      </c>
      <c r="C74" s="42" t="s">
        <v>15</v>
      </c>
      <c r="D74" s="26">
        <v>300099000</v>
      </c>
      <c r="E74" s="42"/>
      <c r="F74" s="71">
        <f t="shared" si="2"/>
        <v>10</v>
      </c>
      <c r="G74" s="71">
        <f t="shared" si="2"/>
        <v>10</v>
      </c>
      <c r="H74" s="71">
        <f t="shared" si="2"/>
        <v>10</v>
      </c>
    </row>
    <row r="75" spans="1:8" s="4" customFormat="1" ht="24">
      <c r="A75" s="52" t="s">
        <v>47</v>
      </c>
      <c r="B75" s="42" t="s">
        <v>9</v>
      </c>
      <c r="C75" s="42" t="s">
        <v>15</v>
      </c>
      <c r="D75" s="26">
        <v>300099000</v>
      </c>
      <c r="E75" s="42" t="s">
        <v>39</v>
      </c>
      <c r="F75" s="71">
        <v>10</v>
      </c>
      <c r="G75" s="71">
        <v>10</v>
      </c>
      <c r="H75" s="71">
        <v>10</v>
      </c>
    </row>
    <row r="76" spans="1:8" s="13" customFormat="1" ht="16.5" customHeight="1">
      <c r="A76" s="31" t="s">
        <v>35</v>
      </c>
      <c r="B76" s="35" t="s">
        <v>9</v>
      </c>
      <c r="C76" s="35" t="s">
        <v>15</v>
      </c>
      <c r="D76" s="26">
        <v>9900000000</v>
      </c>
      <c r="E76" s="35"/>
      <c r="F76" s="69">
        <f>F77+F79</f>
        <v>0</v>
      </c>
      <c r="G76" s="69">
        <f>G77+G79</f>
        <v>0</v>
      </c>
      <c r="H76" s="69">
        <f>H77+H79</f>
        <v>585.3199999999999</v>
      </c>
    </row>
    <row r="77" spans="1:8" s="4" customFormat="1" ht="14.25" customHeight="1">
      <c r="A77" s="63" t="s">
        <v>65</v>
      </c>
      <c r="B77" s="35" t="s">
        <v>9</v>
      </c>
      <c r="C77" s="35" t="s">
        <v>15</v>
      </c>
      <c r="D77" s="26">
        <v>9900060010</v>
      </c>
      <c r="E77" s="35"/>
      <c r="F77" s="69">
        <f>F78</f>
        <v>0</v>
      </c>
      <c r="G77" s="69">
        <f>G78</f>
        <v>0</v>
      </c>
      <c r="H77" s="69">
        <f>H78</f>
        <v>150</v>
      </c>
    </row>
    <row r="78" spans="1:8" s="4" customFormat="1" ht="24">
      <c r="A78" s="53" t="s">
        <v>47</v>
      </c>
      <c r="B78" s="35" t="s">
        <v>9</v>
      </c>
      <c r="C78" s="35" t="s">
        <v>15</v>
      </c>
      <c r="D78" s="26">
        <v>9900060010</v>
      </c>
      <c r="E78" s="35" t="s">
        <v>39</v>
      </c>
      <c r="F78" s="69">
        <v>0</v>
      </c>
      <c r="G78" s="69">
        <v>0</v>
      </c>
      <c r="H78" s="69">
        <v>150</v>
      </c>
    </row>
    <row r="79" spans="1:8" s="4" customFormat="1" ht="18" customHeight="1">
      <c r="A79" s="64" t="s">
        <v>66</v>
      </c>
      <c r="B79" s="35" t="s">
        <v>9</v>
      </c>
      <c r="C79" s="35" t="s">
        <v>15</v>
      </c>
      <c r="D79" s="26">
        <v>9900060020</v>
      </c>
      <c r="E79" s="35"/>
      <c r="F79" s="69">
        <f>F80</f>
        <v>0</v>
      </c>
      <c r="G79" s="69">
        <f>G80</f>
        <v>0</v>
      </c>
      <c r="H79" s="69">
        <f>H80</f>
        <v>435.32</v>
      </c>
    </row>
    <row r="80" spans="1:8" s="4" customFormat="1" ht="24">
      <c r="A80" s="65" t="s">
        <v>47</v>
      </c>
      <c r="B80" s="35" t="s">
        <v>9</v>
      </c>
      <c r="C80" s="35" t="s">
        <v>15</v>
      </c>
      <c r="D80" s="26">
        <v>9900060020</v>
      </c>
      <c r="E80" s="35" t="s">
        <v>39</v>
      </c>
      <c r="F80" s="69">
        <v>0</v>
      </c>
      <c r="G80" s="69">
        <v>0</v>
      </c>
      <c r="H80" s="69">
        <v>435.32</v>
      </c>
    </row>
    <row r="81" spans="1:8" s="4" customFormat="1" ht="14.25" customHeight="1">
      <c r="A81" s="44" t="s">
        <v>6</v>
      </c>
      <c r="B81" s="43" t="s">
        <v>14</v>
      </c>
      <c r="C81" s="43" t="s">
        <v>23</v>
      </c>
      <c r="D81" s="45"/>
      <c r="E81" s="46"/>
      <c r="F81" s="73">
        <f>F82</f>
        <v>398.9</v>
      </c>
      <c r="G81" s="73">
        <f aca="true" t="shared" si="3" ref="G81:H84">G82</f>
        <v>395.1</v>
      </c>
      <c r="H81" s="73">
        <f t="shared" si="3"/>
        <v>395.1</v>
      </c>
    </row>
    <row r="82" spans="1:8" s="4" customFormat="1" ht="14.25" customHeight="1">
      <c r="A82" s="44" t="s">
        <v>16</v>
      </c>
      <c r="B82" s="47">
        <v>10</v>
      </c>
      <c r="C82" s="47" t="s">
        <v>7</v>
      </c>
      <c r="D82" s="48"/>
      <c r="E82" s="47"/>
      <c r="F82" s="73">
        <f>F83</f>
        <v>398.9</v>
      </c>
      <c r="G82" s="73">
        <f t="shared" si="3"/>
        <v>395.1</v>
      </c>
      <c r="H82" s="73">
        <f t="shared" si="3"/>
        <v>395.1</v>
      </c>
    </row>
    <row r="83" spans="1:8" s="17" customFormat="1" ht="15" customHeight="1">
      <c r="A83" s="31" t="s">
        <v>35</v>
      </c>
      <c r="B83" s="49">
        <v>10</v>
      </c>
      <c r="C83" s="49" t="s">
        <v>7</v>
      </c>
      <c r="D83" s="26">
        <v>9900000000</v>
      </c>
      <c r="E83" s="49"/>
      <c r="F83" s="74">
        <f>F84</f>
        <v>398.9</v>
      </c>
      <c r="G83" s="74">
        <f t="shared" si="3"/>
        <v>395.1</v>
      </c>
      <c r="H83" s="74">
        <f t="shared" si="3"/>
        <v>395.1</v>
      </c>
    </row>
    <row r="84" spans="1:8" s="17" customFormat="1" ht="36">
      <c r="A84" s="50" t="s">
        <v>44</v>
      </c>
      <c r="B84" s="49" t="s">
        <v>14</v>
      </c>
      <c r="C84" s="49" t="s">
        <v>7</v>
      </c>
      <c r="D84" s="27">
        <v>9900010490</v>
      </c>
      <c r="E84" s="49"/>
      <c r="F84" s="74">
        <f>F85</f>
        <v>398.9</v>
      </c>
      <c r="G84" s="74">
        <f t="shared" si="3"/>
        <v>395.1</v>
      </c>
      <c r="H84" s="74">
        <f t="shared" si="3"/>
        <v>395.1</v>
      </c>
    </row>
    <row r="85" spans="1:8" ht="12.75" customHeight="1">
      <c r="A85" s="52" t="s">
        <v>43</v>
      </c>
      <c r="B85" s="49" t="s">
        <v>14</v>
      </c>
      <c r="C85" s="49" t="s">
        <v>7</v>
      </c>
      <c r="D85" s="27">
        <v>9900010490</v>
      </c>
      <c r="E85" s="49">
        <v>300</v>
      </c>
      <c r="F85" s="74">
        <v>398.9</v>
      </c>
      <c r="G85" s="74">
        <v>395.1</v>
      </c>
      <c r="H85" s="74">
        <v>395.1</v>
      </c>
    </row>
    <row r="86" spans="1:8" ht="12.75">
      <c r="A86" s="24" t="s">
        <v>33</v>
      </c>
      <c r="B86" s="16">
        <v>99</v>
      </c>
      <c r="C86" s="19" t="s">
        <v>23</v>
      </c>
      <c r="D86" s="16"/>
      <c r="E86" s="16"/>
      <c r="F86" s="75">
        <f>F87</f>
        <v>0</v>
      </c>
      <c r="G86" s="75">
        <f>G87</f>
        <v>111.63</v>
      </c>
      <c r="H86" s="75">
        <f>H87</f>
        <v>238.13</v>
      </c>
    </row>
    <row r="87" spans="1:8" ht="12.75">
      <c r="A87" s="24" t="s">
        <v>33</v>
      </c>
      <c r="B87" s="16">
        <v>99</v>
      </c>
      <c r="C87" s="16">
        <v>99</v>
      </c>
      <c r="D87" s="16"/>
      <c r="E87" s="16"/>
      <c r="F87" s="75">
        <f>F89</f>
        <v>0</v>
      </c>
      <c r="G87" s="75">
        <f>G89</f>
        <v>111.63</v>
      </c>
      <c r="H87" s="75">
        <f>H89</f>
        <v>238.13</v>
      </c>
    </row>
    <row r="88" spans="1:8" s="17" customFormat="1" ht="15" customHeight="1">
      <c r="A88" s="31" t="s">
        <v>35</v>
      </c>
      <c r="B88" s="49">
        <v>99</v>
      </c>
      <c r="C88" s="49">
        <v>99</v>
      </c>
      <c r="D88" s="26">
        <v>9900000000</v>
      </c>
      <c r="E88" s="49"/>
      <c r="F88" s="74">
        <f aca="true" t="shared" si="4" ref="F88:H89">F89</f>
        <v>0</v>
      </c>
      <c r="G88" s="74">
        <f t="shared" si="4"/>
        <v>111.63</v>
      </c>
      <c r="H88" s="74">
        <f t="shared" si="4"/>
        <v>238.13</v>
      </c>
    </row>
    <row r="89" spans="1:8" ht="12.75">
      <c r="A89" s="50" t="s">
        <v>33</v>
      </c>
      <c r="B89" s="60">
        <v>99</v>
      </c>
      <c r="C89" s="60">
        <v>99</v>
      </c>
      <c r="D89" s="61">
        <v>9900099990</v>
      </c>
      <c r="E89" s="60"/>
      <c r="F89" s="76">
        <f t="shared" si="4"/>
        <v>0</v>
      </c>
      <c r="G89" s="76">
        <f t="shared" si="4"/>
        <v>111.63</v>
      </c>
      <c r="H89" s="76">
        <f t="shared" si="4"/>
        <v>238.13</v>
      </c>
    </row>
    <row r="90" spans="1:8" ht="12.75">
      <c r="A90" s="55" t="s">
        <v>40</v>
      </c>
      <c r="B90" s="15">
        <v>99</v>
      </c>
      <c r="C90" s="15">
        <v>99</v>
      </c>
      <c r="D90" s="26">
        <v>9900099990</v>
      </c>
      <c r="E90" s="15">
        <v>800</v>
      </c>
      <c r="F90" s="77">
        <v>0</v>
      </c>
      <c r="G90" s="77">
        <v>111.63</v>
      </c>
      <c r="H90" s="78">
        <v>238.13</v>
      </c>
    </row>
  </sheetData>
  <sheetProtection/>
  <mergeCells count="19">
    <mergeCell ref="A11:H11"/>
    <mergeCell ref="A12:H12"/>
    <mergeCell ref="A17:A18"/>
    <mergeCell ref="B17:B18"/>
    <mergeCell ref="C17:C18"/>
    <mergeCell ref="D17:D18"/>
    <mergeCell ref="E17:E18"/>
    <mergeCell ref="F17:H17"/>
    <mergeCell ref="A14:H14"/>
    <mergeCell ref="D16:F16"/>
    <mergeCell ref="A1:H1"/>
    <mergeCell ref="A2:H2"/>
    <mergeCell ref="A3:H3"/>
    <mergeCell ref="A4:H4"/>
    <mergeCell ref="A5:H5"/>
    <mergeCell ref="A6:H6"/>
    <mergeCell ref="A8:H8"/>
    <mergeCell ref="A9:H9"/>
    <mergeCell ref="A10:H1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0"/>
  <sheetViews>
    <sheetView tabSelected="1" view="pageBreakPreview" zoomScaleSheetLayoutView="100" zoomScalePageLayoutView="0" workbookViewId="0" topLeftCell="A1">
      <selection activeCell="A6" sqref="A6:I6"/>
    </sheetView>
  </sheetViews>
  <sheetFormatPr defaultColWidth="9.00390625" defaultRowHeight="12.75"/>
  <cols>
    <col min="1" max="1" width="55.125" style="0" customWidth="1"/>
    <col min="2" max="2" width="3.75390625" style="0" customWidth="1"/>
    <col min="3" max="4" width="2.875" style="0" customWidth="1"/>
    <col min="5" max="5" width="12.375" style="0" customWidth="1"/>
    <col min="6" max="6" width="3.875" style="0" customWidth="1"/>
    <col min="7" max="7" width="9.25390625" style="0" customWidth="1"/>
  </cols>
  <sheetData>
    <row r="1" spans="1:9" ht="12.75">
      <c r="A1" s="85" t="s">
        <v>11</v>
      </c>
      <c r="B1" s="85"/>
      <c r="C1" s="85"/>
      <c r="D1" s="85"/>
      <c r="E1" s="85"/>
      <c r="F1" s="85"/>
      <c r="G1" s="85"/>
      <c r="H1" s="85"/>
      <c r="I1" s="85"/>
    </row>
    <row r="2" spans="1:9" ht="12.75">
      <c r="A2" s="85" t="s">
        <v>29</v>
      </c>
      <c r="B2" s="85"/>
      <c r="C2" s="85"/>
      <c r="D2" s="85"/>
      <c r="E2" s="85"/>
      <c r="F2" s="85"/>
      <c r="G2" s="85"/>
      <c r="H2" s="85"/>
      <c r="I2" s="85"/>
    </row>
    <row r="3" spans="1:9" ht="12.75">
      <c r="A3" s="85" t="s">
        <v>69</v>
      </c>
      <c r="B3" s="85"/>
      <c r="C3" s="85"/>
      <c r="D3" s="85"/>
      <c r="E3" s="85"/>
      <c r="F3" s="85"/>
      <c r="G3" s="85"/>
      <c r="H3" s="85"/>
      <c r="I3" s="85"/>
    </row>
    <row r="4" spans="1:9" ht="12.75">
      <c r="A4" s="85" t="s">
        <v>60</v>
      </c>
      <c r="B4" s="85"/>
      <c r="C4" s="85"/>
      <c r="D4" s="85"/>
      <c r="E4" s="85"/>
      <c r="F4" s="85"/>
      <c r="G4" s="85"/>
      <c r="H4" s="85"/>
      <c r="I4" s="85"/>
    </row>
    <row r="5" spans="1:9" ht="12.75">
      <c r="A5" s="85" t="s">
        <v>59</v>
      </c>
      <c r="B5" s="85"/>
      <c r="C5" s="85"/>
      <c r="D5" s="85"/>
      <c r="E5" s="85"/>
      <c r="F5" s="85"/>
      <c r="G5" s="85"/>
      <c r="H5" s="85"/>
      <c r="I5" s="85"/>
    </row>
    <row r="6" spans="1:9" ht="12.75">
      <c r="A6" s="85" t="s">
        <v>75</v>
      </c>
      <c r="B6" s="85"/>
      <c r="C6" s="85"/>
      <c r="D6" s="85"/>
      <c r="E6" s="85"/>
      <c r="F6" s="85"/>
      <c r="G6" s="85"/>
      <c r="H6" s="85"/>
      <c r="I6" s="85"/>
    </row>
    <row r="7" spans="1:9" ht="12.75">
      <c r="A7" s="3"/>
      <c r="B7" s="3"/>
      <c r="C7" s="3"/>
      <c r="D7" s="3"/>
      <c r="E7" s="3"/>
      <c r="F7" s="3"/>
      <c r="G7" s="3"/>
      <c r="H7" s="3"/>
      <c r="I7" s="3"/>
    </row>
    <row r="8" spans="1:9" s="2" customFormat="1" ht="11.25">
      <c r="A8" s="85" t="s">
        <v>11</v>
      </c>
      <c r="B8" s="85"/>
      <c r="C8" s="85"/>
      <c r="D8" s="85"/>
      <c r="E8" s="85"/>
      <c r="F8" s="85"/>
      <c r="G8" s="85"/>
      <c r="H8" s="85"/>
      <c r="I8" s="85"/>
    </row>
    <row r="9" spans="1:9" s="2" customFormat="1" ht="11.25">
      <c r="A9" s="85" t="s">
        <v>29</v>
      </c>
      <c r="B9" s="85"/>
      <c r="C9" s="85"/>
      <c r="D9" s="85"/>
      <c r="E9" s="85"/>
      <c r="F9" s="85"/>
      <c r="G9" s="85"/>
      <c r="H9" s="85"/>
      <c r="I9" s="85"/>
    </row>
    <row r="10" spans="1:9" s="2" customFormat="1" ht="11.25">
      <c r="A10" s="85" t="s">
        <v>60</v>
      </c>
      <c r="B10" s="85"/>
      <c r="C10" s="85"/>
      <c r="D10" s="85"/>
      <c r="E10" s="85"/>
      <c r="F10" s="85"/>
      <c r="G10" s="85"/>
      <c r="H10" s="85"/>
      <c r="I10" s="85"/>
    </row>
    <row r="11" spans="1:9" s="2" customFormat="1" ht="11.25">
      <c r="A11" s="85" t="s">
        <v>59</v>
      </c>
      <c r="B11" s="85"/>
      <c r="C11" s="85"/>
      <c r="D11" s="85"/>
      <c r="E11" s="85"/>
      <c r="F11" s="85"/>
      <c r="G11" s="85"/>
      <c r="H11" s="85"/>
      <c r="I11" s="85"/>
    </row>
    <row r="12" spans="1:9" s="2" customFormat="1" ht="12.75" customHeight="1">
      <c r="A12" s="85" t="s">
        <v>68</v>
      </c>
      <c r="B12" s="85"/>
      <c r="C12" s="85"/>
      <c r="D12" s="85"/>
      <c r="E12" s="85"/>
      <c r="F12" s="85"/>
      <c r="G12" s="85"/>
      <c r="H12" s="85"/>
      <c r="I12" s="85"/>
    </row>
    <row r="13" spans="1:7" ht="12.75">
      <c r="A13" s="1"/>
      <c r="B13" s="1"/>
      <c r="C13" s="1"/>
      <c r="D13" s="1"/>
      <c r="E13" s="1"/>
      <c r="F13" s="1"/>
      <c r="G13" s="1"/>
    </row>
    <row r="14" spans="1:9" ht="30.75" customHeight="1">
      <c r="A14" s="92" t="s">
        <v>62</v>
      </c>
      <c r="B14" s="92"/>
      <c r="C14" s="92"/>
      <c r="D14" s="92"/>
      <c r="E14" s="92"/>
      <c r="F14" s="92"/>
      <c r="G14" s="92"/>
      <c r="H14" s="92"/>
      <c r="I14" s="92"/>
    </row>
    <row r="15" spans="1:7" s="2" customFormat="1" ht="11.25">
      <c r="A15" s="3"/>
      <c r="B15" s="3"/>
      <c r="C15" s="3"/>
      <c r="D15" s="3"/>
      <c r="E15" s="3"/>
      <c r="F15" s="3"/>
      <c r="G15" s="3"/>
    </row>
    <row r="16" spans="5:7" s="2" customFormat="1" ht="12.75" customHeight="1">
      <c r="E16" s="83"/>
      <c r="F16" s="83"/>
      <c r="G16" s="84"/>
    </row>
    <row r="17" spans="1:9" ht="15" customHeight="1">
      <c r="A17" s="87" t="s">
        <v>21</v>
      </c>
      <c r="B17" s="89" t="s">
        <v>12</v>
      </c>
      <c r="C17" s="89" t="s">
        <v>13</v>
      </c>
      <c r="D17" s="89" t="s">
        <v>1</v>
      </c>
      <c r="E17" s="89" t="s">
        <v>2</v>
      </c>
      <c r="F17" s="89" t="s">
        <v>3</v>
      </c>
      <c r="G17" s="91" t="s">
        <v>28</v>
      </c>
      <c r="H17" s="91"/>
      <c r="I17" s="91"/>
    </row>
    <row r="18" spans="1:9" ht="13.5" customHeight="1">
      <c r="A18" s="88"/>
      <c r="B18" s="90"/>
      <c r="C18" s="90"/>
      <c r="D18" s="90"/>
      <c r="E18" s="90"/>
      <c r="F18" s="90"/>
      <c r="G18" s="21" t="s">
        <v>50</v>
      </c>
      <c r="H18" s="21" t="s">
        <v>55</v>
      </c>
      <c r="I18" s="21" t="s">
        <v>58</v>
      </c>
    </row>
    <row r="19" spans="1:9" ht="12.75">
      <c r="A19" s="18">
        <v>1</v>
      </c>
      <c r="B19" s="18">
        <v>2</v>
      </c>
      <c r="C19" s="18">
        <v>3</v>
      </c>
      <c r="D19" s="18">
        <v>4</v>
      </c>
      <c r="E19" s="18">
        <v>5</v>
      </c>
      <c r="F19" s="18">
        <v>6</v>
      </c>
      <c r="G19" s="18">
        <v>7</v>
      </c>
      <c r="H19" s="18">
        <v>8</v>
      </c>
      <c r="I19" s="18">
        <v>9</v>
      </c>
    </row>
    <row r="20" spans="1:9" ht="17.25" customHeight="1">
      <c r="A20" s="7" t="s">
        <v>30</v>
      </c>
      <c r="B20" s="5" t="s">
        <v>24</v>
      </c>
      <c r="C20" s="18"/>
      <c r="D20" s="18"/>
      <c r="E20" s="18"/>
      <c r="F20" s="18"/>
      <c r="G20" s="66">
        <f>G21+G59+G81+G54+G86</f>
        <v>9928.48</v>
      </c>
      <c r="H20" s="66">
        <f>H21+H59+H81+H54+H86</f>
        <v>6440.39</v>
      </c>
      <c r="I20" s="66">
        <f>I21+I59+I81+I54+I86</f>
        <v>6515.740000000001</v>
      </c>
    </row>
    <row r="21" spans="1:9" s="17" customFormat="1" ht="17.25" customHeight="1">
      <c r="A21" s="28" t="s">
        <v>4</v>
      </c>
      <c r="B21" s="8"/>
      <c r="C21" s="29" t="s">
        <v>7</v>
      </c>
      <c r="D21" s="29" t="s">
        <v>23</v>
      </c>
      <c r="E21" s="30"/>
      <c r="F21" s="29"/>
      <c r="G21" s="67">
        <f>G22+G26+G46</f>
        <v>6144.37</v>
      </c>
      <c r="H21" s="67">
        <f>H22+H26+H46</f>
        <v>5129.95</v>
      </c>
      <c r="I21" s="67">
        <f>I22+I26+I46</f>
        <v>5277.1900000000005</v>
      </c>
    </row>
    <row r="22" spans="1:9" s="17" customFormat="1" ht="24">
      <c r="A22" s="28" t="s">
        <v>17</v>
      </c>
      <c r="B22" s="8"/>
      <c r="C22" s="29" t="s">
        <v>7</v>
      </c>
      <c r="D22" s="29" t="s">
        <v>8</v>
      </c>
      <c r="E22" s="30"/>
      <c r="F22" s="29"/>
      <c r="G22" s="67">
        <f>G23</f>
        <v>872.85</v>
      </c>
      <c r="H22" s="67">
        <f aca="true" t="shared" si="0" ref="H22:I24">H23</f>
        <v>898.5</v>
      </c>
      <c r="I22" s="67">
        <f t="shared" si="0"/>
        <v>898.5</v>
      </c>
    </row>
    <row r="23" spans="1:9" ht="15.75" customHeight="1">
      <c r="A23" s="31" t="s">
        <v>35</v>
      </c>
      <c r="B23" s="9"/>
      <c r="C23" s="32" t="s">
        <v>7</v>
      </c>
      <c r="D23" s="32" t="s">
        <v>8</v>
      </c>
      <c r="E23" s="26">
        <v>9900000000</v>
      </c>
      <c r="F23" s="32"/>
      <c r="G23" s="68">
        <f>G24</f>
        <v>872.85</v>
      </c>
      <c r="H23" s="68">
        <f t="shared" si="0"/>
        <v>898.5</v>
      </c>
      <c r="I23" s="68">
        <f t="shared" si="0"/>
        <v>898.5</v>
      </c>
    </row>
    <row r="24" spans="1:9" ht="15.75" customHeight="1">
      <c r="A24" s="31" t="s">
        <v>20</v>
      </c>
      <c r="B24" s="9"/>
      <c r="C24" s="32" t="s">
        <v>7</v>
      </c>
      <c r="D24" s="32" t="s">
        <v>8</v>
      </c>
      <c r="E24" s="26" t="s">
        <v>48</v>
      </c>
      <c r="F24" s="32"/>
      <c r="G24" s="68">
        <f>G25</f>
        <v>872.85</v>
      </c>
      <c r="H24" s="68">
        <f t="shared" si="0"/>
        <v>898.5</v>
      </c>
      <c r="I24" s="68">
        <f t="shared" si="0"/>
        <v>898.5</v>
      </c>
    </row>
    <row r="25" spans="1:9" s="4" customFormat="1" ht="48">
      <c r="A25" s="52" t="s">
        <v>36</v>
      </c>
      <c r="B25" s="6"/>
      <c r="C25" s="32" t="s">
        <v>7</v>
      </c>
      <c r="D25" s="32" t="s">
        <v>8</v>
      </c>
      <c r="E25" s="26" t="s">
        <v>48</v>
      </c>
      <c r="F25" s="32" t="s">
        <v>37</v>
      </c>
      <c r="G25" s="69">
        <f>'Приложение 1'!F25</f>
        <v>872.85</v>
      </c>
      <c r="H25" s="69">
        <f>'Приложение 1'!G25</f>
        <v>898.5</v>
      </c>
      <c r="I25" s="69">
        <f>'Приложение 1'!H25</f>
        <v>898.5</v>
      </c>
    </row>
    <row r="26" spans="1:9" s="13" customFormat="1" ht="36">
      <c r="A26" s="33" t="s">
        <v>18</v>
      </c>
      <c r="B26" s="12"/>
      <c r="C26" s="34" t="s">
        <v>7</v>
      </c>
      <c r="D26" s="34" t="s">
        <v>10</v>
      </c>
      <c r="E26" s="30"/>
      <c r="F26" s="34"/>
      <c r="G26" s="70">
        <f>G27</f>
        <v>5234.389999999999</v>
      </c>
      <c r="H26" s="70">
        <f>H27</f>
        <v>4223.45</v>
      </c>
      <c r="I26" s="70">
        <f>I27</f>
        <v>4370.6900000000005</v>
      </c>
    </row>
    <row r="27" spans="1:9" s="4" customFormat="1" ht="15.75" customHeight="1">
      <c r="A27" s="31" t="s">
        <v>35</v>
      </c>
      <c r="B27" s="10"/>
      <c r="C27" s="32" t="s">
        <v>7</v>
      </c>
      <c r="D27" s="32" t="s">
        <v>10</v>
      </c>
      <c r="E27" s="26">
        <v>9900000000</v>
      </c>
      <c r="F27" s="32"/>
      <c r="G27" s="68">
        <f>G28+G35+G38+G41+G32+G44</f>
        <v>5234.389999999999</v>
      </c>
      <c r="H27" s="68">
        <f>H28+H35+H38+H41+H32+H44</f>
        <v>4223.45</v>
      </c>
      <c r="I27" s="68">
        <f>I28+I35+I38+I41+I32+I44</f>
        <v>4370.6900000000005</v>
      </c>
    </row>
    <row r="28" spans="1:9" s="4" customFormat="1" ht="24">
      <c r="A28" s="31" t="s">
        <v>38</v>
      </c>
      <c r="B28" s="10"/>
      <c r="C28" s="35" t="s">
        <v>7</v>
      </c>
      <c r="D28" s="35" t="s">
        <v>10</v>
      </c>
      <c r="E28" s="26">
        <v>9900002040</v>
      </c>
      <c r="F28" s="35"/>
      <c r="G28" s="69">
        <f>G29+G30+G31</f>
        <v>4349.87</v>
      </c>
      <c r="H28" s="69">
        <f>H29+H30+H31</f>
        <v>3943.6499999999996</v>
      </c>
      <c r="I28" s="69">
        <f>I29+I30+I31</f>
        <v>4082.04</v>
      </c>
    </row>
    <row r="29" spans="1:9" s="4" customFormat="1" ht="48">
      <c r="A29" s="52" t="s">
        <v>36</v>
      </c>
      <c r="B29" s="6"/>
      <c r="C29" s="32" t="s">
        <v>7</v>
      </c>
      <c r="D29" s="32" t="s">
        <v>10</v>
      </c>
      <c r="E29" s="26">
        <v>9900002040</v>
      </c>
      <c r="F29" s="32" t="s">
        <v>37</v>
      </c>
      <c r="G29" s="69">
        <f>'Приложение 1'!F29</f>
        <v>2531.02</v>
      </c>
      <c r="H29" s="69">
        <f>'Приложение 1'!G29</f>
        <v>2629.04</v>
      </c>
      <c r="I29" s="69">
        <f>'Приложение 1'!H29</f>
        <v>2629.04</v>
      </c>
    </row>
    <row r="30" spans="1:9" s="4" customFormat="1" ht="24">
      <c r="A30" s="52" t="s">
        <v>47</v>
      </c>
      <c r="B30" s="6"/>
      <c r="C30" s="32" t="s">
        <v>7</v>
      </c>
      <c r="D30" s="32" t="s">
        <v>10</v>
      </c>
      <c r="E30" s="26">
        <v>9900002040</v>
      </c>
      <c r="F30" s="32" t="s">
        <v>39</v>
      </c>
      <c r="G30" s="69">
        <f>'Приложение 1'!F30</f>
        <v>1815.85</v>
      </c>
      <c r="H30" s="69">
        <f>'Приложение 1'!G30</f>
        <v>1311.61</v>
      </c>
      <c r="I30" s="69">
        <f>'Приложение 1'!H30</f>
        <v>1450</v>
      </c>
    </row>
    <row r="31" spans="1:9" s="4" customFormat="1" ht="17.25" customHeight="1">
      <c r="A31" s="52" t="s">
        <v>40</v>
      </c>
      <c r="B31" s="6"/>
      <c r="C31" s="32" t="s">
        <v>7</v>
      </c>
      <c r="D31" s="32" t="s">
        <v>10</v>
      </c>
      <c r="E31" s="26">
        <v>9900002040</v>
      </c>
      <c r="F31" s="32" t="s">
        <v>41</v>
      </c>
      <c r="G31" s="69">
        <f>'Приложение 1'!F31</f>
        <v>3</v>
      </c>
      <c r="H31" s="69">
        <f>'Приложение 1'!G31</f>
        <v>3</v>
      </c>
      <c r="I31" s="69">
        <f>'Приложение 1'!H31</f>
        <v>3</v>
      </c>
    </row>
    <row r="32" spans="1:9" s="4" customFormat="1" ht="24">
      <c r="A32" s="56" t="s">
        <v>52</v>
      </c>
      <c r="B32" s="6"/>
      <c r="C32" s="32" t="s">
        <v>7</v>
      </c>
      <c r="D32" s="32" t="s">
        <v>10</v>
      </c>
      <c r="E32" s="26">
        <v>9900022003</v>
      </c>
      <c r="F32" s="32"/>
      <c r="G32" s="69">
        <f>G33+G34</f>
        <v>7.369999999999999</v>
      </c>
      <c r="H32" s="69">
        <f>H33+H34</f>
        <v>0</v>
      </c>
      <c r="I32" s="69">
        <f>I33+I34</f>
        <v>0</v>
      </c>
    </row>
    <row r="33" spans="1:9" s="4" customFormat="1" ht="48">
      <c r="A33" s="53" t="s">
        <v>36</v>
      </c>
      <c r="B33" s="11"/>
      <c r="C33" s="32" t="s">
        <v>7</v>
      </c>
      <c r="D33" s="32" t="s">
        <v>10</v>
      </c>
      <c r="E33" s="26">
        <v>9900022003</v>
      </c>
      <c r="F33" s="32" t="s">
        <v>37</v>
      </c>
      <c r="G33" s="69">
        <f>'Приложение 1'!F33</f>
        <v>7.27</v>
      </c>
      <c r="H33" s="69">
        <f>'Приложение 1'!G33</f>
        <v>0</v>
      </c>
      <c r="I33" s="69">
        <f>'Приложение 1'!H33</f>
        <v>0</v>
      </c>
    </row>
    <row r="34" spans="1:9" s="4" customFormat="1" ht="24">
      <c r="A34" s="53" t="s">
        <v>47</v>
      </c>
      <c r="B34" s="11"/>
      <c r="C34" s="32" t="s">
        <v>7</v>
      </c>
      <c r="D34" s="32" t="s">
        <v>10</v>
      </c>
      <c r="E34" s="26">
        <v>9900022003</v>
      </c>
      <c r="F34" s="32" t="s">
        <v>39</v>
      </c>
      <c r="G34" s="69">
        <f>'Приложение 1'!F34</f>
        <v>0.1</v>
      </c>
      <c r="H34" s="69">
        <f>'Приложение 1'!G34</f>
        <v>0</v>
      </c>
      <c r="I34" s="69">
        <f>'Приложение 1'!H34</f>
        <v>0</v>
      </c>
    </row>
    <row r="35" spans="1:9" s="13" customFormat="1" ht="24">
      <c r="A35" s="36" t="s">
        <v>27</v>
      </c>
      <c r="B35" s="12"/>
      <c r="C35" s="32" t="s">
        <v>7</v>
      </c>
      <c r="D35" s="32" t="s">
        <v>10</v>
      </c>
      <c r="E35" s="26">
        <v>9900051180</v>
      </c>
      <c r="F35" s="35"/>
      <c r="G35" s="69">
        <f>G36+G37</f>
        <v>232.70999999999998</v>
      </c>
      <c r="H35" s="69">
        <f>H36+H37</f>
        <v>241.25</v>
      </c>
      <c r="I35" s="69">
        <f>I36+I37</f>
        <v>250.1</v>
      </c>
    </row>
    <row r="36" spans="1:9" s="22" customFormat="1" ht="48">
      <c r="A36" s="53" t="s">
        <v>36</v>
      </c>
      <c r="B36" s="11"/>
      <c r="C36" s="32" t="s">
        <v>7</v>
      </c>
      <c r="D36" s="32" t="s">
        <v>10</v>
      </c>
      <c r="E36" s="26">
        <v>9900051180</v>
      </c>
      <c r="F36" s="32" t="s">
        <v>37</v>
      </c>
      <c r="G36" s="69">
        <f>'Приложение 1'!F36</f>
        <v>197.7</v>
      </c>
      <c r="H36" s="69">
        <f>'Приложение 1'!G36</f>
        <v>202.91</v>
      </c>
      <c r="I36" s="69">
        <f>'Приложение 1'!H36</f>
        <v>208.72</v>
      </c>
    </row>
    <row r="37" spans="1:9" s="22" customFormat="1" ht="24">
      <c r="A37" s="53" t="s">
        <v>47</v>
      </c>
      <c r="B37" s="11"/>
      <c r="C37" s="32" t="s">
        <v>7</v>
      </c>
      <c r="D37" s="32" t="s">
        <v>10</v>
      </c>
      <c r="E37" s="26">
        <v>9900051180</v>
      </c>
      <c r="F37" s="32" t="s">
        <v>39</v>
      </c>
      <c r="G37" s="69">
        <f>'Приложение 1'!F37</f>
        <v>35.01</v>
      </c>
      <c r="H37" s="69">
        <f>'Приложение 1'!G37</f>
        <v>38.34</v>
      </c>
      <c r="I37" s="69">
        <f>'Приложение 1'!H37</f>
        <v>41.38</v>
      </c>
    </row>
    <row r="38" spans="1:9" s="22" customFormat="1" ht="24">
      <c r="A38" s="37" t="s">
        <v>45</v>
      </c>
      <c r="B38" s="11"/>
      <c r="C38" s="35" t="s">
        <v>7</v>
      </c>
      <c r="D38" s="35" t="s">
        <v>10</v>
      </c>
      <c r="E38" s="26">
        <v>9900059300</v>
      </c>
      <c r="F38" s="35"/>
      <c r="G38" s="69">
        <f>G39+G40</f>
        <v>16.619999999999997</v>
      </c>
      <c r="H38" s="69">
        <f>H39+H40</f>
        <v>12.01</v>
      </c>
      <c r="I38" s="69">
        <f>I39+I40</f>
        <v>12.01</v>
      </c>
    </row>
    <row r="39" spans="1:9" s="22" customFormat="1" ht="48">
      <c r="A39" s="53" t="s">
        <v>36</v>
      </c>
      <c r="B39" s="11"/>
      <c r="C39" s="35" t="s">
        <v>7</v>
      </c>
      <c r="D39" s="35" t="s">
        <v>10</v>
      </c>
      <c r="E39" s="26">
        <v>9900059300</v>
      </c>
      <c r="F39" s="32" t="s">
        <v>37</v>
      </c>
      <c r="G39" s="69">
        <f>'Приложение 1'!F39</f>
        <v>13.62</v>
      </c>
      <c r="H39" s="69">
        <f>'Приложение 1'!G39</f>
        <v>9.01</v>
      </c>
      <c r="I39" s="69">
        <f>'Приложение 1'!H39</f>
        <v>9.01</v>
      </c>
    </row>
    <row r="40" spans="1:9" s="22" customFormat="1" ht="24">
      <c r="A40" s="53" t="s">
        <v>47</v>
      </c>
      <c r="B40" s="11"/>
      <c r="C40" s="35" t="s">
        <v>7</v>
      </c>
      <c r="D40" s="35" t="s">
        <v>10</v>
      </c>
      <c r="E40" s="26">
        <v>9900059300</v>
      </c>
      <c r="F40" s="32" t="s">
        <v>39</v>
      </c>
      <c r="G40" s="69">
        <f>'Приложение 1'!F40</f>
        <v>3</v>
      </c>
      <c r="H40" s="69">
        <f>'Приложение 1'!G40</f>
        <v>3</v>
      </c>
      <c r="I40" s="69">
        <f>'Приложение 1'!H40</f>
        <v>3</v>
      </c>
    </row>
    <row r="41" spans="1:9" s="4" customFormat="1" ht="60">
      <c r="A41" s="51" t="s">
        <v>49</v>
      </c>
      <c r="B41" s="11"/>
      <c r="C41" s="32" t="s">
        <v>7</v>
      </c>
      <c r="D41" s="32" t="s">
        <v>10</v>
      </c>
      <c r="E41" s="26">
        <v>9900073150</v>
      </c>
      <c r="F41" s="32"/>
      <c r="G41" s="68">
        <f>G42+G43</f>
        <v>25.94</v>
      </c>
      <c r="H41" s="68">
        <f>H42+H43</f>
        <v>26.54</v>
      </c>
      <c r="I41" s="68">
        <f>I42+I43</f>
        <v>26.54</v>
      </c>
    </row>
    <row r="42" spans="1:9" s="4" customFormat="1" ht="48">
      <c r="A42" s="53" t="s">
        <v>36</v>
      </c>
      <c r="B42" s="11"/>
      <c r="C42" s="32" t="s">
        <v>7</v>
      </c>
      <c r="D42" s="32" t="s">
        <v>10</v>
      </c>
      <c r="E42" s="26">
        <v>9900073150</v>
      </c>
      <c r="F42" s="32" t="s">
        <v>37</v>
      </c>
      <c r="G42" s="69">
        <f>'Приложение 1'!F42</f>
        <v>19.94</v>
      </c>
      <c r="H42" s="69">
        <f>'Приложение 1'!G42</f>
        <v>20.54</v>
      </c>
      <c r="I42" s="69">
        <f>'Приложение 1'!H42</f>
        <v>20.54</v>
      </c>
    </row>
    <row r="43" spans="1:9" s="13" customFormat="1" ht="24">
      <c r="A43" s="53" t="s">
        <v>47</v>
      </c>
      <c r="B43" s="12"/>
      <c r="C43" s="32" t="s">
        <v>7</v>
      </c>
      <c r="D43" s="32" t="s">
        <v>10</v>
      </c>
      <c r="E43" s="26">
        <v>9900073150</v>
      </c>
      <c r="F43" s="32" t="s">
        <v>39</v>
      </c>
      <c r="G43" s="69">
        <f>'Приложение 1'!F43</f>
        <v>6</v>
      </c>
      <c r="H43" s="69">
        <f>'Приложение 1'!G43</f>
        <v>6</v>
      </c>
      <c r="I43" s="69">
        <f>'Приложение 1'!H43</f>
        <v>6</v>
      </c>
    </row>
    <row r="44" spans="1:9" s="13" customFormat="1" ht="24">
      <c r="A44" s="56" t="s">
        <v>70</v>
      </c>
      <c r="B44" s="12"/>
      <c r="C44" s="32" t="s">
        <v>7</v>
      </c>
      <c r="D44" s="32" t="s">
        <v>10</v>
      </c>
      <c r="E44" s="26">
        <v>9900099001</v>
      </c>
      <c r="F44" s="32"/>
      <c r="G44" s="82">
        <f>G45</f>
        <v>601.88</v>
      </c>
      <c r="H44" s="82">
        <f>H45</f>
        <v>0</v>
      </c>
      <c r="I44" s="82">
        <f>I45</f>
        <v>0</v>
      </c>
    </row>
    <row r="45" spans="1:9" s="13" customFormat="1" ht="24">
      <c r="A45" s="53" t="s">
        <v>47</v>
      </c>
      <c r="B45" s="12"/>
      <c r="C45" s="32" t="s">
        <v>7</v>
      </c>
      <c r="D45" s="32" t="s">
        <v>10</v>
      </c>
      <c r="E45" s="26">
        <v>9900099001</v>
      </c>
      <c r="F45" s="32" t="s">
        <v>39</v>
      </c>
      <c r="G45" s="82">
        <f>'Приложение 1'!F45</f>
        <v>601.88</v>
      </c>
      <c r="H45" s="82">
        <f>'Приложение 1'!G45</f>
        <v>0</v>
      </c>
      <c r="I45" s="82">
        <f>'Приложение 1'!H45</f>
        <v>0</v>
      </c>
    </row>
    <row r="46" spans="1:9" s="13" customFormat="1" ht="18.75" customHeight="1">
      <c r="A46" s="33" t="s">
        <v>25</v>
      </c>
      <c r="B46" s="11"/>
      <c r="C46" s="34" t="s">
        <v>7</v>
      </c>
      <c r="D46" s="34" t="s">
        <v>26</v>
      </c>
      <c r="E46" s="30"/>
      <c r="F46" s="34"/>
      <c r="G46" s="70">
        <f>G47</f>
        <v>37.129999999999995</v>
      </c>
      <c r="H46" s="70">
        <f>H47</f>
        <v>8</v>
      </c>
      <c r="I46" s="70">
        <f>I47</f>
        <v>8</v>
      </c>
    </row>
    <row r="47" spans="1:9" s="4" customFormat="1" ht="17.25" customHeight="1">
      <c r="A47" s="31" t="s">
        <v>35</v>
      </c>
      <c r="B47" s="11"/>
      <c r="C47" s="32" t="s">
        <v>7</v>
      </c>
      <c r="D47" s="32" t="s">
        <v>26</v>
      </c>
      <c r="E47" s="26">
        <v>9900000000</v>
      </c>
      <c r="F47" s="32"/>
      <c r="G47" s="68">
        <f>G50+G48+G52</f>
        <v>37.129999999999995</v>
      </c>
      <c r="H47" s="68">
        <f>H50+H48+H52</f>
        <v>8</v>
      </c>
      <c r="I47" s="68">
        <f>I50+I48+I52</f>
        <v>8</v>
      </c>
    </row>
    <row r="48" spans="1:9" s="4" customFormat="1" ht="19.5" customHeight="1">
      <c r="A48" s="31" t="s">
        <v>31</v>
      </c>
      <c r="B48" s="11"/>
      <c r="C48" s="35" t="s">
        <v>7</v>
      </c>
      <c r="D48" s="35" t="s">
        <v>26</v>
      </c>
      <c r="E48" s="26">
        <v>9900009230</v>
      </c>
      <c r="F48" s="32"/>
      <c r="G48" s="69">
        <f>G49</f>
        <v>8</v>
      </c>
      <c r="H48" s="69">
        <f>H49</f>
        <v>8</v>
      </c>
      <c r="I48" s="69">
        <f>I49</f>
        <v>8</v>
      </c>
    </row>
    <row r="49" spans="1:9" s="4" customFormat="1" ht="15.75" customHeight="1">
      <c r="A49" s="52" t="s">
        <v>40</v>
      </c>
      <c r="B49" s="11"/>
      <c r="C49" s="35" t="s">
        <v>7</v>
      </c>
      <c r="D49" s="35" t="s">
        <v>26</v>
      </c>
      <c r="E49" s="26">
        <v>9900009230</v>
      </c>
      <c r="F49" s="32" t="s">
        <v>41</v>
      </c>
      <c r="G49" s="69">
        <f>'Приложение 1'!F49</f>
        <v>8</v>
      </c>
      <c r="H49" s="69">
        <f>'Приложение 1'!G49</f>
        <v>8</v>
      </c>
      <c r="I49" s="69">
        <f>'Приложение 1'!H49</f>
        <v>8</v>
      </c>
    </row>
    <row r="50" spans="1:9" s="4" customFormat="1" ht="48">
      <c r="A50" s="38" t="s">
        <v>46</v>
      </c>
      <c r="B50" s="11"/>
      <c r="C50" s="35" t="s">
        <v>7</v>
      </c>
      <c r="D50" s="35" t="s">
        <v>26</v>
      </c>
      <c r="E50" s="26">
        <v>9900024030</v>
      </c>
      <c r="F50" s="35"/>
      <c r="G50" s="69">
        <f>G51</f>
        <v>11.47</v>
      </c>
      <c r="H50" s="69">
        <f>H51</f>
        <v>0</v>
      </c>
      <c r="I50" s="69">
        <f>I51</f>
        <v>0</v>
      </c>
    </row>
    <row r="51" spans="1:9" s="4" customFormat="1" ht="16.5" customHeight="1">
      <c r="A51" s="54" t="s">
        <v>22</v>
      </c>
      <c r="B51" s="11"/>
      <c r="C51" s="35" t="s">
        <v>7</v>
      </c>
      <c r="D51" s="35" t="s">
        <v>26</v>
      </c>
      <c r="E51" s="26">
        <v>9900024030</v>
      </c>
      <c r="F51" s="35" t="s">
        <v>42</v>
      </c>
      <c r="G51" s="69">
        <f>'Приложение 1'!F51</f>
        <v>11.47</v>
      </c>
      <c r="H51" s="69">
        <f>'Приложение 1'!G51</f>
        <v>0</v>
      </c>
      <c r="I51" s="69">
        <f>'Приложение 1'!H51</f>
        <v>0</v>
      </c>
    </row>
    <row r="52" spans="1:9" s="4" customFormat="1" ht="72">
      <c r="A52" s="57" t="s">
        <v>53</v>
      </c>
      <c r="B52" s="11"/>
      <c r="C52" s="35" t="s">
        <v>7</v>
      </c>
      <c r="D52" s="35" t="s">
        <v>26</v>
      </c>
      <c r="E52" s="26">
        <v>9900024040</v>
      </c>
      <c r="F52" s="35"/>
      <c r="G52" s="69">
        <f>G53</f>
        <v>17.66</v>
      </c>
      <c r="H52" s="69">
        <f>H53</f>
        <v>0</v>
      </c>
      <c r="I52" s="69">
        <f>I53</f>
        <v>0</v>
      </c>
    </row>
    <row r="53" spans="1:9" s="4" customFormat="1" ht="16.5" customHeight="1">
      <c r="A53" s="54" t="s">
        <v>22</v>
      </c>
      <c r="B53" s="11"/>
      <c r="C53" s="35" t="s">
        <v>7</v>
      </c>
      <c r="D53" s="35" t="s">
        <v>26</v>
      </c>
      <c r="E53" s="26">
        <v>9900024040</v>
      </c>
      <c r="F53" s="35" t="s">
        <v>42</v>
      </c>
      <c r="G53" s="69">
        <f>'Приложение 1'!F53</f>
        <v>17.66</v>
      </c>
      <c r="H53" s="69">
        <f>'Приложение 1'!G53</f>
        <v>0</v>
      </c>
      <c r="I53" s="69">
        <f>'Приложение 1'!H53</f>
        <v>0</v>
      </c>
    </row>
    <row r="54" spans="1:9" s="4" customFormat="1" ht="24">
      <c r="A54" s="39" t="s">
        <v>32</v>
      </c>
      <c r="B54" s="11"/>
      <c r="C54" s="34" t="s">
        <v>15</v>
      </c>
      <c r="D54" s="34" t="s">
        <v>23</v>
      </c>
      <c r="E54" s="30"/>
      <c r="F54" s="29"/>
      <c r="G54" s="70">
        <f>G55</f>
        <v>10</v>
      </c>
      <c r="H54" s="70">
        <f aca="true" t="shared" si="1" ref="H54:I57">H55</f>
        <v>10</v>
      </c>
      <c r="I54" s="70">
        <f t="shared" si="1"/>
        <v>10</v>
      </c>
    </row>
    <row r="55" spans="1:9" s="4" customFormat="1" ht="27" customHeight="1">
      <c r="A55" s="39" t="s">
        <v>56</v>
      </c>
      <c r="B55" s="11"/>
      <c r="C55" s="34" t="s">
        <v>15</v>
      </c>
      <c r="D55" s="34" t="s">
        <v>14</v>
      </c>
      <c r="E55" s="30"/>
      <c r="F55" s="29"/>
      <c r="G55" s="70">
        <f>G56</f>
        <v>10</v>
      </c>
      <c r="H55" s="70">
        <f t="shared" si="1"/>
        <v>10</v>
      </c>
      <c r="I55" s="70">
        <f t="shared" si="1"/>
        <v>10</v>
      </c>
    </row>
    <row r="56" spans="1:9" s="4" customFormat="1" ht="36">
      <c r="A56" s="40" t="s">
        <v>63</v>
      </c>
      <c r="B56" s="11"/>
      <c r="C56" s="35" t="s">
        <v>15</v>
      </c>
      <c r="D56" s="35" t="s">
        <v>14</v>
      </c>
      <c r="E56" s="26">
        <v>100000000</v>
      </c>
      <c r="F56" s="32"/>
      <c r="G56" s="69">
        <f>G57</f>
        <v>10</v>
      </c>
      <c r="H56" s="69">
        <f t="shared" si="1"/>
        <v>10</v>
      </c>
      <c r="I56" s="69">
        <f t="shared" si="1"/>
        <v>10</v>
      </c>
    </row>
    <row r="57" spans="1:9" s="4" customFormat="1" ht="18" customHeight="1">
      <c r="A57" s="40" t="s">
        <v>51</v>
      </c>
      <c r="B57" s="11"/>
      <c r="C57" s="35" t="s">
        <v>15</v>
      </c>
      <c r="D57" s="35" t="s">
        <v>14</v>
      </c>
      <c r="E57" s="26">
        <v>100099000</v>
      </c>
      <c r="F57" s="32"/>
      <c r="G57" s="69">
        <f>G58</f>
        <v>10</v>
      </c>
      <c r="H57" s="69">
        <f t="shared" si="1"/>
        <v>10</v>
      </c>
      <c r="I57" s="69">
        <f t="shared" si="1"/>
        <v>10</v>
      </c>
    </row>
    <row r="58" spans="1:9" s="4" customFormat="1" ht="24">
      <c r="A58" s="52" t="s">
        <v>47</v>
      </c>
      <c r="B58" s="11"/>
      <c r="C58" s="35" t="s">
        <v>15</v>
      </c>
      <c r="D58" s="35" t="s">
        <v>14</v>
      </c>
      <c r="E58" s="26">
        <v>100099000</v>
      </c>
      <c r="F58" s="32" t="s">
        <v>39</v>
      </c>
      <c r="G58" s="69">
        <f>'Приложение 1'!F58</f>
        <v>10</v>
      </c>
      <c r="H58" s="69">
        <f>'Приложение 1'!G58</f>
        <v>10</v>
      </c>
      <c r="I58" s="69">
        <f>'Приложение 1'!H58</f>
        <v>10</v>
      </c>
    </row>
    <row r="59" spans="1:9" s="4" customFormat="1" ht="14.25" customHeight="1">
      <c r="A59" s="33" t="s">
        <v>5</v>
      </c>
      <c r="B59" s="11"/>
      <c r="C59" s="34" t="s">
        <v>9</v>
      </c>
      <c r="D59" s="34" t="s">
        <v>23</v>
      </c>
      <c r="E59" s="41"/>
      <c r="F59" s="35"/>
      <c r="G59" s="70">
        <f>G60</f>
        <v>3375.21</v>
      </c>
      <c r="H59" s="70">
        <f>H60</f>
        <v>793.71</v>
      </c>
      <c r="I59" s="70">
        <f>I60</f>
        <v>595.3199999999999</v>
      </c>
    </row>
    <row r="60" spans="1:9" s="4" customFormat="1" ht="14.25" customHeight="1">
      <c r="A60" s="33" t="s">
        <v>19</v>
      </c>
      <c r="B60" s="11"/>
      <c r="C60" s="34" t="s">
        <v>9</v>
      </c>
      <c r="D60" s="34" t="s">
        <v>15</v>
      </c>
      <c r="E60" s="30"/>
      <c r="F60" s="34"/>
      <c r="G60" s="70">
        <f>G61+G73+G76</f>
        <v>3375.21</v>
      </c>
      <c r="H60" s="70">
        <f>H61+H73+H76</f>
        <v>793.71</v>
      </c>
      <c r="I60" s="70">
        <f>I61+I73+I76</f>
        <v>595.3199999999999</v>
      </c>
    </row>
    <row r="61" spans="1:9" s="4" customFormat="1" ht="24">
      <c r="A61" s="40" t="s">
        <v>64</v>
      </c>
      <c r="B61" s="11"/>
      <c r="C61" s="42" t="s">
        <v>9</v>
      </c>
      <c r="D61" s="42" t="s">
        <v>15</v>
      </c>
      <c r="E61" s="26">
        <v>200000000</v>
      </c>
      <c r="F61" s="42"/>
      <c r="G61" s="71">
        <f>G62+G66+G70+G64+G68</f>
        <v>3365.21</v>
      </c>
      <c r="H61" s="71">
        <f>H62+H66+H70+H64+H68</f>
        <v>783.71</v>
      </c>
      <c r="I61" s="71">
        <f>I62+I66+I70+I64+I68</f>
        <v>0</v>
      </c>
    </row>
    <row r="62" spans="1:9" s="4" customFormat="1" ht="25.5">
      <c r="A62" s="58" t="s">
        <v>54</v>
      </c>
      <c r="B62" s="11"/>
      <c r="C62" s="59" t="s">
        <v>9</v>
      </c>
      <c r="D62" s="59" t="s">
        <v>15</v>
      </c>
      <c r="E62" s="26" t="s">
        <v>57</v>
      </c>
      <c r="F62" s="59"/>
      <c r="G62" s="72">
        <f>G63</f>
        <v>1157.6</v>
      </c>
      <c r="H62" s="72">
        <f>H63</f>
        <v>0</v>
      </c>
      <c r="I62" s="72">
        <f>I63</f>
        <v>0</v>
      </c>
    </row>
    <row r="63" spans="1:9" s="4" customFormat="1" ht="24">
      <c r="A63" s="52" t="s">
        <v>47</v>
      </c>
      <c r="B63" s="11"/>
      <c r="C63" s="59" t="s">
        <v>9</v>
      </c>
      <c r="D63" s="59" t="s">
        <v>15</v>
      </c>
      <c r="E63" s="26" t="s">
        <v>57</v>
      </c>
      <c r="F63" s="59" t="s">
        <v>39</v>
      </c>
      <c r="G63" s="69">
        <f>'Приложение 1'!F63</f>
        <v>1157.6</v>
      </c>
      <c r="H63" s="69">
        <f>'Приложение 1'!G63</f>
        <v>0</v>
      </c>
      <c r="I63" s="69">
        <f>'Приложение 1'!H63</f>
        <v>0</v>
      </c>
    </row>
    <row r="64" spans="1:9" s="4" customFormat="1" ht="24">
      <c r="A64" s="80" t="s">
        <v>71</v>
      </c>
      <c r="B64" s="11"/>
      <c r="C64" s="59" t="s">
        <v>9</v>
      </c>
      <c r="D64" s="59" t="s">
        <v>15</v>
      </c>
      <c r="E64" s="26" t="s">
        <v>72</v>
      </c>
      <c r="F64" s="59"/>
      <c r="G64" s="69">
        <f>G65</f>
        <v>553.66</v>
      </c>
      <c r="H64" s="69">
        <f>H65</f>
        <v>0</v>
      </c>
      <c r="I64" s="69">
        <f>I65</f>
        <v>0</v>
      </c>
    </row>
    <row r="65" spans="1:9" s="4" customFormat="1" ht="24">
      <c r="A65" s="52" t="s">
        <v>47</v>
      </c>
      <c r="B65" s="11"/>
      <c r="C65" s="59" t="s">
        <v>9</v>
      </c>
      <c r="D65" s="59" t="s">
        <v>15</v>
      </c>
      <c r="E65" s="26" t="s">
        <v>72</v>
      </c>
      <c r="F65" s="59" t="s">
        <v>39</v>
      </c>
      <c r="G65" s="69">
        <v>553.66</v>
      </c>
      <c r="H65" s="69">
        <v>0</v>
      </c>
      <c r="I65" s="69">
        <v>0</v>
      </c>
    </row>
    <row r="66" spans="1:9" s="4" customFormat="1" ht="24">
      <c r="A66" s="56" t="s">
        <v>52</v>
      </c>
      <c r="B66" s="12"/>
      <c r="C66" s="32" t="s">
        <v>9</v>
      </c>
      <c r="D66" s="32" t="s">
        <v>15</v>
      </c>
      <c r="E66" s="26">
        <v>200022003</v>
      </c>
      <c r="F66" s="32"/>
      <c r="G66" s="72">
        <f>G67</f>
        <v>13.4</v>
      </c>
      <c r="H66" s="72">
        <f>H67</f>
        <v>0</v>
      </c>
      <c r="I66" s="72">
        <f>I67</f>
        <v>0</v>
      </c>
    </row>
    <row r="67" spans="1:9" s="13" customFormat="1" ht="24">
      <c r="A67" s="53" t="s">
        <v>47</v>
      </c>
      <c r="B67" s="12"/>
      <c r="C67" s="32" t="s">
        <v>9</v>
      </c>
      <c r="D67" s="32" t="s">
        <v>15</v>
      </c>
      <c r="E67" s="26">
        <v>200022003</v>
      </c>
      <c r="F67" s="32" t="s">
        <v>39</v>
      </c>
      <c r="G67" s="69">
        <f>'Приложение 1'!F67</f>
        <v>13.4</v>
      </c>
      <c r="H67" s="69">
        <f>'Приложение 1'!G67</f>
        <v>0</v>
      </c>
      <c r="I67" s="69">
        <f>'Приложение 1'!H67</f>
        <v>0</v>
      </c>
    </row>
    <row r="68" spans="1:9" s="13" customFormat="1" ht="28.5" customHeight="1">
      <c r="A68" s="56" t="s">
        <v>74</v>
      </c>
      <c r="B68" s="12"/>
      <c r="C68" s="32" t="s">
        <v>9</v>
      </c>
      <c r="D68" s="32" t="s">
        <v>15</v>
      </c>
      <c r="E68" s="26" t="s">
        <v>73</v>
      </c>
      <c r="F68" s="32"/>
      <c r="G68" s="69">
        <f>G69</f>
        <v>776.9</v>
      </c>
      <c r="H68" s="69">
        <f>H69</f>
        <v>0</v>
      </c>
      <c r="I68" s="69">
        <f>I69</f>
        <v>0</v>
      </c>
    </row>
    <row r="69" spans="1:9" s="13" customFormat="1" ht="24">
      <c r="A69" s="53" t="s">
        <v>47</v>
      </c>
      <c r="B69" s="12"/>
      <c r="C69" s="32" t="s">
        <v>9</v>
      </c>
      <c r="D69" s="32" t="s">
        <v>15</v>
      </c>
      <c r="E69" s="26" t="s">
        <v>73</v>
      </c>
      <c r="F69" s="32" t="s">
        <v>39</v>
      </c>
      <c r="G69" s="69">
        <f>'Приложение 1'!F69</f>
        <v>776.9</v>
      </c>
      <c r="H69" s="69">
        <f>'Приложение 1'!G69</f>
        <v>0</v>
      </c>
      <c r="I69" s="69">
        <f>'Приложение 1'!H69</f>
        <v>0</v>
      </c>
    </row>
    <row r="70" spans="1:9" s="13" customFormat="1" ht="12.75">
      <c r="A70" s="40" t="s">
        <v>51</v>
      </c>
      <c r="B70" s="12"/>
      <c r="C70" s="42" t="s">
        <v>9</v>
      </c>
      <c r="D70" s="42" t="s">
        <v>15</v>
      </c>
      <c r="E70" s="26">
        <v>200099000</v>
      </c>
      <c r="F70" s="42"/>
      <c r="G70" s="71">
        <f>G71+G72</f>
        <v>863.65</v>
      </c>
      <c r="H70" s="71">
        <f>H71+H72</f>
        <v>783.71</v>
      </c>
      <c r="I70" s="71">
        <f>I71+I72</f>
        <v>0</v>
      </c>
    </row>
    <row r="71" spans="1:9" s="4" customFormat="1" ht="48">
      <c r="A71" s="53" t="s">
        <v>36</v>
      </c>
      <c r="B71" s="11"/>
      <c r="C71" s="42" t="s">
        <v>9</v>
      </c>
      <c r="D71" s="42" t="s">
        <v>15</v>
      </c>
      <c r="E71" s="26">
        <v>200099000</v>
      </c>
      <c r="F71" s="42" t="s">
        <v>37</v>
      </c>
      <c r="G71" s="69">
        <f>'Приложение 1'!F71</f>
        <v>182.28</v>
      </c>
      <c r="H71" s="69">
        <f>'Приложение 1'!G71</f>
        <v>221.34</v>
      </c>
      <c r="I71" s="69">
        <f>'Приложение 1'!H71</f>
        <v>0</v>
      </c>
    </row>
    <row r="72" spans="1:9" s="4" customFormat="1" ht="24">
      <c r="A72" s="52" t="s">
        <v>47</v>
      </c>
      <c r="B72" s="11"/>
      <c r="C72" s="42" t="s">
        <v>9</v>
      </c>
      <c r="D72" s="42" t="s">
        <v>15</v>
      </c>
      <c r="E72" s="26">
        <v>200099000</v>
      </c>
      <c r="F72" s="42" t="s">
        <v>39</v>
      </c>
      <c r="G72" s="69">
        <f>'Приложение 1'!F72</f>
        <v>681.37</v>
      </c>
      <c r="H72" s="69">
        <f>'Приложение 1'!G72</f>
        <v>562.37</v>
      </c>
      <c r="I72" s="69">
        <f>'Приложение 1'!H72</f>
        <v>0</v>
      </c>
    </row>
    <row r="73" spans="1:9" s="4" customFormat="1" ht="36">
      <c r="A73" s="40" t="s">
        <v>67</v>
      </c>
      <c r="B73" s="14"/>
      <c r="C73" s="42" t="s">
        <v>9</v>
      </c>
      <c r="D73" s="42" t="s">
        <v>15</v>
      </c>
      <c r="E73" s="26">
        <v>300000000</v>
      </c>
      <c r="F73" s="42"/>
      <c r="G73" s="71">
        <f aca="true" t="shared" si="2" ref="G73:I74">G74</f>
        <v>10</v>
      </c>
      <c r="H73" s="71">
        <f t="shared" si="2"/>
        <v>10</v>
      </c>
      <c r="I73" s="71">
        <f t="shared" si="2"/>
        <v>10</v>
      </c>
    </row>
    <row r="74" spans="1:9" s="4" customFormat="1" ht="12.75">
      <c r="A74" s="40" t="s">
        <v>51</v>
      </c>
      <c r="B74" s="25"/>
      <c r="C74" s="42" t="s">
        <v>9</v>
      </c>
      <c r="D74" s="42" t="s">
        <v>15</v>
      </c>
      <c r="E74" s="26">
        <v>300099000</v>
      </c>
      <c r="F74" s="42"/>
      <c r="G74" s="71">
        <f t="shared" si="2"/>
        <v>10</v>
      </c>
      <c r="H74" s="71">
        <f t="shared" si="2"/>
        <v>10</v>
      </c>
      <c r="I74" s="71">
        <f t="shared" si="2"/>
        <v>10</v>
      </c>
    </row>
    <row r="75" spans="1:9" s="4" customFormat="1" ht="24">
      <c r="A75" s="52" t="s">
        <v>47</v>
      </c>
      <c r="B75" s="11"/>
      <c r="C75" s="42" t="s">
        <v>9</v>
      </c>
      <c r="D75" s="42" t="s">
        <v>15</v>
      </c>
      <c r="E75" s="26">
        <v>300099000</v>
      </c>
      <c r="F75" s="42" t="s">
        <v>39</v>
      </c>
      <c r="G75" s="69">
        <f>'Приложение 1'!F75</f>
        <v>10</v>
      </c>
      <c r="H75" s="69">
        <f>'Приложение 1'!G75</f>
        <v>10</v>
      </c>
      <c r="I75" s="69">
        <f>'Приложение 1'!H75</f>
        <v>10</v>
      </c>
    </row>
    <row r="76" spans="1:9" s="4" customFormat="1" ht="19.5" customHeight="1">
      <c r="A76" s="31" t="s">
        <v>35</v>
      </c>
      <c r="B76" s="35"/>
      <c r="C76" s="35" t="s">
        <v>9</v>
      </c>
      <c r="D76" s="35" t="s">
        <v>15</v>
      </c>
      <c r="E76" s="26">
        <v>9900000000</v>
      </c>
      <c r="F76" s="35"/>
      <c r="G76" s="69">
        <f>G77+G79</f>
        <v>0</v>
      </c>
      <c r="H76" s="69">
        <f>H77+H79</f>
        <v>0</v>
      </c>
      <c r="I76" s="69">
        <f>I77+I79</f>
        <v>585.3199999999999</v>
      </c>
    </row>
    <row r="77" spans="1:9" s="4" customFormat="1" ht="24">
      <c r="A77" s="63" t="s">
        <v>65</v>
      </c>
      <c r="B77" s="35"/>
      <c r="C77" s="35" t="s">
        <v>9</v>
      </c>
      <c r="D77" s="35" t="s">
        <v>15</v>
      </c>
      <c r="E77" s="26">
        <v>9900060010</v>
      </c>
      <c r="F77" s="35"/>
      <c r="G77" s="69">
        <f>G78</f>
        <v>0</v>
      </c>
      <c r="H77" s="69">
        <f>H78</f>
        <v>0</v>
      </c>
      <c r="I77" s="69">
        <f>I78</f>
        <v>150</v>
      </c>
    </row>
    <row r="78" spans="1:9" s="4" customFormat="1" ht="24">
      <c r="A78" s="53" t="s">
        <v>47</v>
      </c>
      <c r="B78" s="35"/>
      <c r="C78" s="35" t="s">
        <v>9</v>
      </c>
      <c r="D78" s="35" t="s">
        <v>15</v>
      </c>
      <c r="E78" s="26">
        <v>9900060010</v>
      </c>
      <c r="F78" s="35" t="s">
        <v>39</v>
      </c>
      <c r="G78" s="69">
        <f>'Приложение 1'!F78</f>
        <v>0</v>
      </c>
      <c r="H78" s="69">
        <f>'Приложение 1'!G78</f>
        <v>0</v>
      </c>
      <c r="I78" s="69">
        <f>'Приложение 1'!H78</f>
        <v>150</v>
      </c>
    </row>
    <row r="79" spans="1:9" s="4" customFormat="1" ht="24">
      <c r="A79" s="64" t="s">
        <v>66</v>
      </c>
      <c r="B79" s="35"/>
      <c r="C79" s="35" t="s">
        <v>9</v>
      </c>
      <c r="D79" s="35" t="s">
        <v>15</v>
      </c>
      <c r="E79" s="26">
        <v>9900060020</v>
      </c>
      <c r="F79" s="35"/>
      <c r="G79" s="69">
        <f>G80</f>
        <v>0</v>
      </c>
      <c r="H79" s="69">
        <f>H80</f>
        <v>0</v>
      </c>
      <c r="I79" s="69">
        <f>I80</f>
        <v>435.32</v>
      </c>
    </row>
    <row r="80" spans="1:9" s="4" customFormat="1" ht="24">
      <c r="A80" s="65" t="s">
        <v>47</v>
      </c>
      <c r="B80" s="35"/>
      <c r="C80" s="35" t="s">
        <v>9</v>
      </c>
      <c r="D80" s="35" t="s">
        <v>15</v>
      </c>
      <c r="E80" s="26">
        <v>9900060020</v>
      </c>
      <c r="F80" s="35" t="s">
        <v>39</v>
      </c>
      <c r="G80" s="69">
        <f>'Приложение 1'!F80</f>
        <v>0</v>
      </c>
      <c r="H80" s="69">
        <f>'Приложение 1'!G80</f>
        <v>0</v>
      </c>
      <c r="I80" s="69">
        <f>'Приложение 1'!H80</f>
        <v>435.32</v>
      </c>
    </row>
    <row r="81" spans="1:9" s="4" customFormat="1" ht="12.75">
      <c r="A81" s="44" t="s">
        <v>6</v>
      </c>
      <c r="B81" s="11"/>
      <c r="C81" s="43" t="s">
        <v>14</v>
      </c>
      <c r="D81" s="43" t="s">
        <v>23</v>
      </c>
      <c r="E81" s="45"/>
      <c r="F81" s="46"/>
      <c r="G81" s="73">
        <f>G82</f>
        <v>398.9</v>
      </c>
      <c r="H81" s="73">
        <f aca="true" t="shared" si="3" ref="H81:I84">H82</f>
        <v>395.1</v>
      </c>
      <c r="I81" s="73">
        <f t="shared" si="3"/>
        <v>395.1</v>
      </c>
    </row>
    <row r="82" spans="1:9" s="4" customFormat="1" ht="12.75">
      <c r="A82" s="44" t="s">
        <v>16</v>
      </c>
      <c r="B82" s="20"/>
      <c r="C82" s="47">
        <v>10</v>
      </c>
      <c r="D82" s="47" t="s">
        <v>7</v>
      </c>
      <c r="E82" s="48"/>
      <c r="F82" s="47"/>
      <c r="G82" s="73">
        <f>G83</f>
        <v>398.9</v>
      </c>
      <c r="H82" s="73">
        <f t="shared" si="3"/>
        <v>395.1</v>
      </c>
      <c r="I82" s="73">
        <f t="shared" si="3"/>
        <v>395.1</v>
      </c>
    </row>
    <row r="83" spans="1:9" s="4" customFormat="1" ht="12.75">
      <c r="A83" s="31" t="s">
        <v>35</v>
      </c>
      <c r="B83" s="14"/>
      <c r="C83" s="49">
        <v>10</v>
      </c>
      <c r="D83" s="49" t="s">
        <v>7</v>
      </c>
      <c r="E83" s="26">
        <v>9900000000</v>
      </c>
      <c r="F83" s="49"/>
      <c r="G83" s="74">
        <f>G84</f>
        <v>398.9</v>
      </c>
      <c r="H83" s="74">
        <f t="shared" si="3"/>
        <v>395.1</v>
      </c>
      <c r="I83" s="74">
        <f t="shared" si="3"/>
        <v>395.1</v>
      </c>
    </row>
    <row r="84" spans="1:9" s="4" customFormat="1" ht="36">
      <c r="A84" s="50" t="s">
        <v>44</v>
      </c>
      <c r="B84" s="25"/>
      <c r="C84" s="49" t="s">
        <v>14</v>
      </c>
      <c r="D84" s="49" t="s">
        <v>7</v>
      </c>
      <c r="E84" s="27">
        <v>9900010490</v>
      </c>
      <c r="F84" s="49"/>
      <c r="G84" s="74">
        <f>G85</f>
        <v>398.9</v>
      </c>
      <c r="H84" s="74">
        <f t="shared" si="3"/>
        <v>395.1</v>
      </c>
      <c r="I84" s="74">
        <f t="shared" si="3"/>
        <v>395.1</v>
      </c>
    </row>
    <row r="85" spans="1:9" s="4" customFormat="1" ht="12.75">
      <c r="A85" s="52" t="s">
        <v>43</v>
      </c>
      <c r="B85" s="14"/>
      <c r="C85" s="49" t="s">
        <v>14</v>
      </c>
      <c r="D85" s="49" t="s">
        <v>7</v>
      </c>
      <c r="E85" s="27">
        <v>9900010490</v>
      </c>
      <c r="F85" s="49">
        <v>300</v>
      </c>
      <c r="G85" s="69">
        <f>'Приложение 1'!F85</f>
        <v>398.9</v>
      </c>
      <c r="H85" s="69">
        <f>'Приложение 1'!G85</f>
        <v>395.1</v>
      </c>
      <c r="I85" s="69">
        <f>'Приложение 1'!H85</f>
        <v>395.1</v>
      </c>
    </row>
    <row r="86" spans="1:9" ht="12.75">
      <c r="A86" s="24" t="s">
        <v>33</v>
      </c>
      <c r="B86" s="11"/>
      <c r="C86" s="16">
        <v>99</v>
      </c>
      <c r="D86" s="19" t="s">
        <v>23</v>
      </c>
      <c r="E86" s="16"/>
      <c r="F86" s="16"/>
      <c r="G86" s="75">
        <f>G87</f>
        <v>0</v>
      </c>
      <c r="H86" s="75">
        <f>H87</f>
        <v>111.63</v>
      </c>
      <c r="I86" s="75">
        <f>I87</f>
        <v>238.13</v>
      </c>
    </row>
    <row r="87" spans="1:9" ht="12.75">
      <c r="A87" s="24" t="s">
        <v>33</v>
      </c>
      <c r="B87" s="11"/>
      <c r="C87" s="16">
        <v>99</v>
      </c>
      <c r="D87" s="16">
        <v>99</v>
      </c>
      <c r="E87" s="16"/>
      <c r="F87" s="16"/>
      <c r="G87" s="75">
        <f>G89</f>
        <v>0</v>
      </c>
      <c r="H87" s="75">
        <f>H89</f>
        <v>111.63</v>
      </c>
      <c r="I87" s="75">
        <f>I89</f>
        <v>238.13</v>
      </c>
    </row>
    <row r="88" spans="1:9" s="4" customFormat="1" ht="12.75">
      <c r="A88" s="31" t="s">
        <v>35</v>
      </c>
      <c r="B88" s="14"/>
      <c r="C88" s="49">
        <v>99</v>
      </c>
      <c r="D88" s="49">
        <v>99</v>
      </c>
      <c r="E88" s="26">
        <v>9900000000</v>
      </c>
      <c r="F88" s="49"/>
      <c r="G88" s="74">
        <f aca="true" t="shared" si="4" ref="G88:I89">G89</f>
        <v>0</v>
      </c>
      <c r="H88" s="74">
        <f t="shared" si="4"/>
        <v>111.63</v>
      </c>
      <c r="I88" s="74">
        <f t="shared" si="4"/>
        <v>238.13</v>
      </c>
    </row>
    <row r="89" spans="1:9" ht="12.75">
      <c r="A89" s="50" t="s">
        <v>33</v>
      </c>
      <c r="B89" s="62"/>
      <c r="C89" s="60">
        <v>99</v>
      </c>
      <c r="D89" s="60">
        <v>99</v>
      </c>
      <c r="E89" s="61">
        <v>9900099990</v>
      </c>
      <c r="F89" s="60"/>
      <c r="G89" s="76">
        <f t="shared" si="4"/>
        <v>0</v>
      </c>
      <c r="H89" s="76">
        <f t="shared" si="4"/>
        <v>111.63</v>
      </c>
      <c r="I89" s="76">
        <f t="shared" si="4"/>
        <v>238.13</v>
      </c>
    </row>
    <row r="90" spans="1:9" ht="12.75">
      <c r="A90" s="55" t="s">
        <v>40</v>
      </c>
      <c r="B90" s="11"/>
      <c r="C90" s="15">
        <v>99</v>
      </c>
      <c r="D90" s="15">
        <v>99</v>
      </c>
      <c r="E90" s="26">
        <v>9900099990</v>
      </c>
      <c r="F90" s="15">
        <v>800</v>
      </c>
      <c r="G90" s="69">
        <f>'Приложение 1'!F90</f>
        <v>0</v>
      </c>
      <c r="H90" s="69">
        <f>'Приложение 1'!G90</f>
        <v>111.63</v>
      </c>
      <c r="I90" s="69">
        <f>'Приложение 1'!H90</f>
        <v>238.13</v>
      </c>
    </row>
  </sheetData>
  <sheetProtection/>
  <mergeCells count="20">
    <mergeCell ref="D17:D18"/>
    <mergeCell ref="E17:E18"/>
    <mergeCell ref="F17:F18"/>
    <mergeCell ref="E16:G16"/>
    <mergeCell ref="A8:I8"/>
    <mergeCell ref="A9:I9"/>
    <mergeCell ref="A10:I10"/>
    <mergeCell ref="A11:I11"/>
    <mergeCell ref="A12:I12"/>
    <mergeCell ref="G17:I17"/>
    <mergeCell ref="A14:I14"/>
    <mergeCell ref="A17:A18"/>
    <mergeCell ref="B17:B18"/>
    <mergeCell ref="C17:C18"/>
    <mergeCell ref="A1:I1"/>
    <mergeCell ref="A2:I2"/>
    <mergeCell ref="A3:I3"/>
    <mergeCell ref="A4:I4"/>
    <mergeCell ref="A5:I5"/>
    <mergeCell ref="A6:I6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BlohinaLV</cp:lastModifiedBy>
  <cp:lastPrinted>2019-12-27T12:21:41Z</cp:lastPrinted>
  <dcterms:created xsi:type="dcterms:W3CDTF">2006-11-08T12:26:38Z</dcterms:created>
  <dcterms:modified xsi:type="dcterms:W3CDTF">2022-08-17T06:24:17Z</dcterms:modified>
  <cp:category/>
  <cp:version/>
  <cp:contentType/>
  <cp:contentStatus/>
</cp:coreProperties>
</file>