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645" yWindow="-60" windowWidth="13110" windowHeight="10050" activeTab="1"/>
  </bookViews>
  <sheets>
    <sheet name="Приложение 1 " sheetId="25" r:id="rId1"/>
    <sheet name="Приложение 2" sheetId="26" r:id="rId2"/>
  </sheets>
  <definedNames>
    <definedName name="_asd15">#REF!</definedName>
    <definedName name="_hjk1">#REF!</definedName>
    <definedName name="_xlnm._FilterDatabase" localSheetId="0" hidden="1">'Приложение 1 '!$A$17:$H$119</definedName>
    <definedName name="_xlnm._FilterDatabase" localSheetId="1" hidden="1">'Приложение 2'!$A$18:$I$119</definedName>
    <definedName name="ggh">#REF!</definedName>
    <definedName name="hgghb">#REF!</definedName>
    <definedName name="а318">#REF!</definedName>
    <definedName name="А319">#REF!</definedName>
    <definedName name="ити">#REF!</definedName>
    <definedName name="_xlnm.Print_Area" localSheetId="0">'Приложение 1 '!$A$1:$H$119</definedName>
    <definedName name="_xlnm.Print_Area" localSheetId="1">'Приложение 2'!$A$1:$I$120</definedName>
    <definedName name="рор">#REF!</definedName>
    <definedName name="ф123">#REF!</definedName>
    <definedName name="ф21">#REF!</definedName>
    <definedName name="Ф320">#REF!</definedName>
    <definedName name="ф324">#REF!</definedName>
  </definedNames>
  <calcPr calcId="124519"/>
</workbook>
</file>

<file path=xl/calcChain.xml><?xml version="1.0" encoding="utf-8"?>
<calcChain xmlns="http://schemas.openxmlformats.org/spreadsheetml/2006/main">
  <c r="G90" i="26"/>
  <c r="G89"/>
  <c r="G82"/>
  <c r="I83" l="1"/>
  <c r="H87"/>
  <c r="I87"/>
  <c r="G87"/>
  <c r="H88"/>
  <c r="I88"/>
  <c r="G88"/>
  <c r="H82" i="25"/>
  <c r="G86"/>
  <c r="H86"/>
  <c r="F86"/>
  <c r="H64" i="26"/>
  <c r="H63" s="1"/>
  <c r="H62" s="1"/>
  <c r="I64"/>
  <c r="I63" s="1"/>
  <c r="I62" s="1"/>
  <c r="G64"/>
  <c r="G63" s="1"/>
  <c r="G62" s="1"/>
  <c r="H107"/>
  <c r="H106" s="1"/>
  <c r="H105" s="1"/>
  <c r="I107"/>
  <c r="I106" s="1"/>
  <c r="I105" s="1"/>
  <c r="G107"/>
  <c r="G106" s="1"/>
  <c r="G105" s="1"/>
  <c r="H104"/>
  <c r="I104"/>
  <c r="G104"/>
  <c r="H103"/>
  <c r="I103"/>
  <c r="G103"/>
  <c r="H100"/>
  <c r="H99" s="1"/>
  <c r="H98" s="1"/>
  <c r="I100"/>
  <c r="I99" s="1"/>
  <c r="I98" s="1"/>
  <c r="G100"/>
  <c r="G99" s="1"/>
  <c r="G98" s="1"/>
  <c r="H97"/>
  <c r="H96" s="1"/>
  <c r="H95" s="1"/>
  <c r="I97"/>
  <c r="I96" s="1"/>
  <c r="I95" s="1"/>
  <c r="G97"/>
  <c r="G96" s="1"/>
  <c r="G95" s="1"/>
  <c r="H94"/>
  <c r="I94"/>
  <c r="G94"/>
  <c r="H93"/>
  <c r="I93"/>
  <c r="G93"/>
  <c r="H76"/>
  <c r="H75" s="1"/>
  <c r="H74" s="1"/>
  <c r="H73" s="1"/>
  <c r="H72" s="1"/>
  <c r="I76"/>
  <c r="I75" s="1"/>
  <c r="I74" s="1"/>
  <c r="I73" s="1"/>
  <c r="I72" s="1"/>
  <c r="G76"/>
  <c r="G75" s="1"/>
  <c r="G74" s="1"/>
  <c r="G73" s="1"/>
  <c r="G72" s="1"/>
  <c r="F70" i="25"/>
  <c r="F90"/>
  <c r="G105"/>
  <c r="G104" s="1"/>
  <c r="H105"/>
  <c r="H104" s="1"/>
  <c r="F105"/>
  <c r="F104" s="1"/>
  <c r="G95"/>
  <c r="G94" s="1"/>
  <c r="H95"/>
  <c r="H94" s="1"/>
  <c r="F95"/>
  <c r="F94" s="1"/>
  <c r="G98"/>
  <c r="G97" s="1"/>
  <c r="H98"/>
  <c r="H97" s="1"/>
  <c r="F98"/>
  <c r="F97" s="1"/>
  <c r="F89" s="1"/>
  <c r="F88" s="1"/>
  <c r="F81" s="1"/>
  <c r="G91"/>
  <c r="G90" s="1"/>
  <c r="H91"/>
  <c r="H90" s="1"/>
  <c r="F91"/>
  <c r="G101"/>
  <c r="G100" s="1"/>
  <c r="H101"/>
  <c r="H100" s="1"/>
  <c r="G59"/>
  <c r="G58" s="1"/>
  <c r="H59"/>
  <c r="H58" s="1"/>
  <c r="F59"/>
  <c r="F58" s="1"/>
  <c r="G62"/>
  <c r="G61" s="1"/>
  <c r="H62"/>
  <c r="H61" s="1"/>
  <c r="F62"/>
  <c r="F61" s="1"/>
  <c r="F101"/>
  <c r="F100" s="1"/>
  <c r="G74"/>
  <c r="G73" s="1"/>
  <c r="G72" s="1"/>
  <c r="G71" s="1"/>
  <c r="H74"/>
  <c r="H73" s="1"/>
  <c r="H72" s="1"/>
  <c r="H71" s="1"/>
  <c r="F74"/>
  <c r="F73" s="1"/>
  <c r="F72" s="1"/>
  <c r="F71" s="1"/>
  <c r="H38" i="26"/>
  <c r="I38"/>
  <c r="G38"/>
  <c r="H37"/>
  <c r="I37"/>
  <c r="G37"/>
  <c r="H35" i="25"/>
  <c r="G35"/>
  <c r="F35"/>
  <c r="F28"/>
  <c r="H120" i="26"/>
  <c r="H119" s="1"/>
  <c r="I120"/>
  <c r="I119" s="1"/>
  <c r="G120"/>
  <c r="G119" s="1"/>
  <c r="G118" i="25"/>
  <c r="G117" s="1"/>
  <c r="H118"/>
  <c r="H117" s="1"/>
  <c r="F118"/>
  <c r="F116" s="1"/>
  <c r="F115" s="1"/>
  <c r="H115" i="26"/>
  <c r="H114" s="1"/>
  <c r="H113" s="1"/>
  <c r="H112" s="1"/>
  <c r="H111" s="1"/>
  <c r="I115"/>
  <c r="I114" s="1"/>
  <c r="I113" s="1"/>
  <c r="I112" s="1"/>
  <c r="I111" s="1"/>
  <c r="G115"/>
  <c r="G114" s="1"/>
  <c r="G113" s="1"/>
  <c r="G112" s="1"/>
  <c r="G111" s="1"/>
  <c r="H86"/>
  <c r="H85" s="1"/>
  <c r="H84" s="1"/>
  <c r="H83" s="1"/>
  <c r="I86"/>
  <c r="I85" s="1"/>
  <c r="I84" s="1"/>
  <c r="G86"/>
  <c r="G85" s="1"/>
  <c r="G84" s="1"/>
  <c r="G83" s="1"/>
  <c r="H110"/>
  <c r="H109" s="1"/>
  <c r="H108" s="1"/>
  <c r="I110"/>
  <c r="I109" s="1"/>
  <c r="I108" s="1"/>
  <c r="G110"/>
  <c r="G109" s="1"/>
  <c r="G108" s="1"/>
  <c r="H81"/>
  <c r="H80" s="1"/>
  <c r="I81"/>
  <c r="I80" s="1"/>
  <c r="G81"/>
  <c r="G80" s="1"/>
  <c r="H79"/>
  <c r="H78" s="1"/>
  <c r="I79"/>
  <c r="I78" s="1"/>
  <c r="G79"/>
  <c r="G78" s="1"/>
  <c r="H69"/>
  <c r="H68" s="1"/>
  <c r="H67" s="1"/>
  <c r="H66" s="1"/>
  <c r="H65" s="1"/>
  <c r="I69"/>
  <c r="I68" s="1"/>
  <c r="I67" s="1"/>
  <c r="I66" s="1"/>
  <c r="I65" s="1"/>
  <c r="G69"/>
  <c r="G68" s="1"/>
  <c r="G67" s="1"/>
  <c r="G66" s="1"/>
  <c r="G65" s="1"/>
  <c r="H61"/>
  <c r="H60" s="1"/>
  <c r="H59" s="1"/>
  <c r="I61"/>
  <c r="I60" s="1"/>
  <c r="I59" s="1"/>
  <c r="G61"/>
  <c r="G60" s="1"/>
  <c r="G59" s="1"/>
  <c r="G58" s="1"/>
  <c r="G57" s="1"/>
  <c r="H54"/>
  <c r="H53" s="1"/>
  <c r="I54"/>
  <c r="I53" s="1"/>
  <c r="G54"/>
  <c r="G53" s="1"/>
  <c r="H52"/>
  <c r="H51" s="1"/>
  <c r="I52"/>
  <c r="I51" s="1"/>
  <c r="G52"/>
  <c r="G51" s="1"/>
  <c r="H50"/>
  <c r="I50"/>
  <c r="G50"/>
  <c r="H49"/>
  <c r="I49"/>
  <c r="G49"/>
  <c r="H45"/>
  <c r="H44" s="1"/>
  <c r="H43" s="1"/>
  <c r="H42" s="1"/>
  <c r="I45"/>
  <c r="I44" s="1"/>
  <c r="I43" s="1"/>
  <c r="I42" s="1"/>
  <c r="G45"/>
  <c r="G44" s="1"/>
  <c r="G43" s="1"/>
  <c r="G42" s="1"/>
  <c r="H41"/>
  <c r="I41"/>
  <c r="G41"/>
  <c r="H40"/>
  <c r="I40"/>
  <c r="G40"/>
  <c r="H35"/>
  <c r="I35"/>
  <c r="G35"/>
  <c r="H34"/>
  <c r="I34"/>
  <c r="G34"/>
  <c r="H32"/>
  <c r="I32"/>
  <c r="G32"/>
  <c r="H31"/>
  <c r="I31"/>
  <c r="G31"/>
  <c r="H30"/>
  <c r="I30"/>
  <c r="G30"/>
  <c r="H26"/>
  <c r="H25" s="1"/>
  <c r="H24" s="1"/>
  <c r="H23" s="1"/>
  <c r="I26"/>
  <c r="I25" s="1"/>
  <c r="I24" s="1"/>
  <c r="I23" s="1"/>
  <c r="G26"/>
  <c r="G25" s="1"/>
  <c r="G24" s="1"/>
  <c r="G23" s="1"/>
  <c r="G84" i="25"/>
  <c r="H84"/>
  <c r="H83" s="1"/>
  <c r="G24"/>
  <c r="G23" s="1"/>
  <c r="G22" s="1"/>
  <c r="H24"/>
  <c r="H23" s="1"/>
  <c r="H22" s="1"/>
  <c r="G28"/>
  <c r="H28"/>
  <c r="G32"/>
  <c r="H32"/>
  <c r="G38"/>
  <c r="H38"/>
  <c r="G43"/>
  <c r="G42" s="1"/>
  <c r="G41" s="1"/>
  <c r="H43"/>
  <c r="H42" s="1"/>
  <c r="H41" s="1"/>
  <c r="G47"/>
  <c r="H47"/>
  <c r="G50"/>
  <c r="H50"/>
  <c r="G52"/>
  <c r="H52"/>
  <c r="G67"/>
  <c r="G66" s="1"/>
  <c r="G65" s="1"/>
  <c r="G64" s="1"/>
  <c r="H67"/>
  <c r="H66" s="1"/>
  <c r="H65" s="1"/>
  <c r="H64" s="1"/>
  <c r="G77"/>
  <c r="H77"/>
  <c r="G79"/>
  <c r="H79"/>
  <c r="H76" s="1"/>
  <c r="G108"/>
  <c r="H108"/>
  <c r="G83"/>
  <c r="G82" s="1"/>
  <c r="G113"/>
  <c r="G112" s="1"/>
  <c r="G111" s="1"/>
  <c r="G110" s="1"/>
  <c r="H113"/>
  <c r="H112" s="1"/>
  <c r="H111" s="1"/>
  <c r="H110" s="1"/>
  <c r="F108"/>
  <c r="F32"/>
  <c r="F84"/>
  <c r="F83" s="1"/>
  <c r="F82" s="1"/>
  <c r="F113"/>
  <c r="F112" s="1"/>
  <c r="F111" s="1"/>
  <c r="F110" s="1"/>
  <c r="F79"/>
  <c r="F77"/>
  <c r="F67"/>
  <c r="F66" s="1"/>
  <c r="F65" s="1"/>
  <c r="F64" s="1"/>
  <c r="F52"/>
  <c r="F50"/>
  <c r="F47"/>
  <c r="F43"/>
  <c r="F42" s="1"/>
  <c r="F41" s="1"/>
  <c r="F38"/>
  <c r="F24"/>
  <c r="F23" s="1"/>
  <c r="F22" s="1"/>
  <c r="H89" l="1"/>
  <c r="H88" s="1"/>
  <c r="G89"/>
  <c r="G88" s="1"/>
  <c r="G81" s="1"/>
  <c r="G56" i="26"/>
  <c r="G55" s="1"/>
  <c r="I58"/>
  <c r="I57" s="1"/>
  <c r="I56" s="1"/>
  <c r="I55" s="1"/>
  <c r="H58"/>
  <c r="H57" s="1"/>
  <c r="H56" s="1"/>
  <c r="H55" s="1"/>
  <c r="G102"/>
  <c r="G101" s="1"/>
  <c r="H102"/>
  <c r="H101" s="1"/>
  <c r="I102"/>
  <c r="I101" s="1"/>
  <c r="G92"/>
  <c r="G91" s="1"/>
  <c r="I92"/>
  <c r="I91" s="1"/>
  <c r="H92"/>
  <c r="H91" s="1"/>
  <c r="H27" i="25"/>
  <c r="H26" s="1"/>
  <c r="G107"/>
  <c r="H107"/>
  <c r="F107"/>
  <c r="H57"/>
  <c r="H56" s="1"/>
  <c r="H55" s="1"/>
  <c r="H54" s="1"/>
  <c r="G27"/>
  <c r="G26" s="1"/>
  <c r="H116"/>
  <c r="H115" s="1"/>
  <c r="G76"/>
  <c r="G70" s="1"/>
  <c r="G46"/>
  <c r="G45" s="1"/>
  <c r="G116"/>
  <c r="G115" s="1"/>
  <c r="G57"/>
  <c r="G56" s="1"/>
  <c r="G55" s="1"/>
  <c r="G54" s="1"/>
  <c r="F46"/>
  <c r="F45" s="1"/>
  <c r="H46"/>
  <c r="H45" s="1"/>
  <c r="H81"/>
  <c r="F57"/>
  <c r="F56" s="1"/>
  <c r="F55" s="1"/>
  <c r="F54" s="1"/>
  <c r="F76"/>
  <c r="F27"/>
  <c r="F26" s="1"/>
  <c r="H70"/>
  <c r="H48" i="26"/>
  <c r="H47" s="1"/>
  <c r="H46" s="1"/>
  <c r="I29"/>
  <c r="H36"/>
  <c r="I48"/>
  <c r="I47" s="1"/>
  <c r="I46" s="1"/>
  <c r="G29"/>
  <c r="H33"/>
  <c r="I39"/>
  <c r="G48"/>
  <c r="G47" s="1"/>
  <c r="G46" s="1"/>
  <c r="I36"/>
  <c r="G39"/>
  <c r="G77"/>
  <c r="G71" s="1"/>
  <c r="G36"/>
  <c r="H118"/>
  <c r="H117"/>
  <c r="H116" s="1"/>
  <c r="I77"/>
  <c r="I71" s="1"/>
  <c r="H77"/>
  <c r="H71" s="1"/>
  <c r="F117" i="25"/>
  <c r="H29" i="26"/>
  <c r="I33"/>
  <c r="G33"/>
  <c r="H39"/>
  <c r="I118"/>
  <c r="I117"/>
  <c r="I116" s="1"/>
  <c r="G117"/>
  <c r="G116" s="1"/>
  <c r="G118"/>
  <c r="I90" l="1"/>
  <c r="I89" s="1"/>
  <c r="I82" s="1"/>
  <c r="I70" s="1"/>
  <c r="G70"/>
  <c r="H90"/>
  <c r="H89" s="1"/>
  <c r="H82" s="1"/>
  <c r="H70" s="1"/>
  <c r="H21" i="25"/>
  <c r="F21"/>
  <c r="G21"/>
  <c r="G69"/>
  <c r="F69"/>
  <c r="H69"/>
  <c r="I28" i="26"/>
  <c r="I27" s="1"/>
  <c r="I22" s="1"/>
  <c r="G28"/>
  <c r="G27" s="1"/>
  <c r="G22" s="1"/>
  <c r="H28"/>
  <c r="H27" s="1"/>
  <c r="H22" s="1"/>
  <c r="G21" l="1"/>
  <c r="H20" i="25"/>
  <c r="F20"/>
  <c r="G20"/>
  <c r="I21" i="26"/>
  <c r="H21"/>
</calcChain>
</file>

<file path=xl/sharedStrings.xml><?xml version="1.0" encoding="utf-8"?>
<sst xmlns="http://schemas.openxmlformats.org/spreadsheetml/2006/main" count="733" uniqueCount="105">
  <si>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</si>
  <si>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</si>
  <si>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</si>
  <si>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</si>
  <si>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</si>
  <si>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</si>
  <si>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</si>
  <si>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</si>
  <si>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</si>
  <si>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</si>
  <si>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</si>
  <si>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</si>
  <si>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</si>
  <si>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</si>
  <si>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</si>
  <si>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</si>
  <si>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</si>
  <si>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</si>
  <si>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</si>
  <si>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</si>
  <si>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</si>
  <si>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</si>
  <si>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</si>
  <si>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</si>
  <si>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</si>
  <si>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</si>
  <si>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</si>
  <si>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11</t>
  </si>
  <si>
    <t>Сумма (тыс. рублей)</t>
  </si>
  <si>
    <t>к решению Совета сельского поселения "Ижма"</t>
  </si>
  <si>
    <t>Администрация сельского поселения «Ижма»</t>
  </si>
  <si>
    <t>Резервные фонды</t>
  </si>
  <si>
    <t>Резервные фонды местных администраций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</si>
  <si>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</si>
  <si>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</si>
  <si>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</si>
  <si>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12</t>
  </si>
  <si>
    <t>Коммунальное хозяйство</t>
  </si>
  <si>
    <t>Условно утверждаемые (утвержденные) расходы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</si>
  <si>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</si>
  <si>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</si>
  <si>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</si>
  <si>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</si>
  <si>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</si>
  <si>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</si>
  <si>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</si>
  <si>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</si>
  <si>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</si>
  <si>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</si>
  <si>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Обеспечение мероприятий по землеустройству и землепользованию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</si>
  <si>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</si>
  <si>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99 0 00 02030</t>
  </si>
  <si>
    <t>Национальная безопасность и правоохранительная деятельность</t>
  </si>
  <si>
    <t>Закупка товаров, работ и услуг для обеспечения государственных (муниципальных) нужд</t>
  </si>
  <si>
    <t xml:space="preserve">Возмещение недополученных доходов юридическим лицам и индивидуальным предпринимателям, оказывающим населению бытовые услуги  общественной бани </t>
  </si>
  <si>
    <t>Содержание общественной бани</t>
  </si>
  <si>
    <t>Реализация мероприятий муниципальной программы  формирования современной городской среды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</si>
  <si>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</si>
  <si>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03 0 F2 55550</t>
  </si>
  <si>
    <t>Пенсии за выслугу лет  лицам, замещавшим должности муниципальной службы и выборные должности в органе местного самоуправления</t>
  </si>
  <si>
    <t>03 0 F2 00000</t>
  </si>
  <si>
    <t xml:space="preserve">Расходы на реализацию регионального проекта "Формирование комфортной городской среды"
</t>
  </si>
  <si>
    <t>Осуществление полномочий муниципального района по содержанию мест захоронения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</si>
  <si>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</si>
  <si>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</si>
  <si>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</si>
  <si>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</si>
  <si>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 xml:space="preserve"> "О бюджете сельского поселения "Ижма" на 2023 год и</t>
  </si>
  <si>
    <t>плановый период 2024 и 2025 годов"</t>
  </si>
  <si>
    <t>2025 год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</si>
  <si>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2023 год и на плановый период 2024 и 2025  годов</t>
  </si>
  <si>
    <t>Ведомственная структура расходов бюджета сельского поселения "Ижма" на 2023 год и на плановый период 2024 и 2025  годов</t>
  </si>
  <si>
    <t>Осуществление полномочий муниципального района на реализацию народных проектов в сфере водоснабжения</t>
  </si>
  <si>
    <t>Расходы на реализацию народных проектов по обустройству источников холодного водоснабжения, прошедших отбор в рамках проекта "Народный бюджет"</t>
  </si>
  <si>
    <t>01 0 00 S2200</t>
  </si>
  <si>
    <t>Реализация народных проектов в сфере занятости населения, прошедших отбор в рамках проекта "Народный бюджет"</t>
  </si>
  <si>
    <t>от 16 декабря 2022 г. № 5-12/2</t>
  </si>
  <si>
    <t xml:space="preserve">Муниципальная программа "Формирование комфортной городской среды на территории  сельского поселения "Ижма" </t>
  </si>
  <si>
    <t>"О внесении изменений в решение Совета сельского поселения "Ижма"</t>
  </si>
  <si>
    <t>Подпрограмма "Обеспечение пожарной безопасности на территории сельского поселения "Ижма"</t>
  </si>
  <si>
    <t>Муниципальная программа муниципального образования сельского поселения "Ижма" "Развитие территории сельского поселения "Ижма"</t>
  </si>
  <si>
    <t>Обустройство пожарных водоемов</t>
  </si>
  <si>
    <t>Расходы на реализацию основного мероприятия</t>
  </si>
  <si>
    <t>Содержание пожарных водоемов</t>
  </si>
  <si>
    <t>Подпрограмма "Благоустройство территории сельского поселения "Ижма"</t>
  </si>
  <si>
    <t>Реализация народных проектов, прошедших отбор в рамках проекта "Народный бюджет"</t>
  </si>
  <si>
    <t>04 2 34 S2200</t>
  </si>
  <si>
    <t>Содержание мест захоронения</t>
  </si>
  <si>
    <t>04 2 34 S2400</t>
  </si>
  <si>
    <t>Очистка тротуаров от снега, наледи и мусора</t>
  </si>
  <si>
    <t>04 2 21 00000</t>
  </si>
  <si>
    <t>04 2 21 99000</t>
  </si>
  <si>
    <t>Обеспечение уличного освещения</t>
  </si>
  <si>
    <t>04 2 32 00000</t>
  </si>
  <si>
    <t>04 2 32 99000</t>
  </si>
  <si>
    <t>Обеспечение проезда по улицам</t>
  </si>
  <si>
    <t>04 2 33 00000</t>
  </si>
  <si>
    <t>04 2 33 99000</t>
  </si>
  <si>
    <t>Проведение работ по благоустройству общественных территорий</t>
  </si>
  <si>
    <t>04 2 42 00000</t>
  </si>
  <si>
    <t>04 2 42 99000</t>
  </si>
  <si>
    <t>04 2 34 00000</t>
  </si>
  <si>
    <t>04 0 00 00000</t>
  </si>
  <si>
    <t>03 0 00 S2260</t>
  </si>
  <si>
    <t>от 15 февраля 2023 г. № 5-15/1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</si>
</sst>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000\ 00\ 00"/>
    <numFmt numFmtId="167" formatCode="00\ 0\ 0000"/>
    <numFmt numFmtId="168" formatCode="00\ 0\ 00\ 00000"/>
    <numFmt numFmtId="169" formatCode="0.E+00"/>
  </numFmts>
  <fonts count="16">
    <font>
      <sz val="10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102">
    <xf numFmtId="0" fontId="0" fillId="0" borderId="0"/>
    <xf numFmtId="0" fontId="14" fillId="0" borderId="6">
      <alignment horizontal="left" vertical="top" wrapText="1"/>
    </xf>
    <xf numFmtId="0" fontId="14" fillId="0" borderId="6">
      <alignment horizontal="left" vertical="top" wrapText="1"/>
    </xf>
    <xf numFmtId="0" fontId="14" fillId="0" borderId="6">
      <alignment horizontal="left" vertical="top" wrapText="1"/>
    </xf>
    <xf numFmtId="0" fontId="14" fillId="0" borderId="6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8" fillId="2" borderId="1" applyNumberFormat="0" applyFont="0" applyAlignment="0" applyProtection="0"/>
    <xf numFmtId="164" fontId="8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Fill="1"/>
    <xf numFmtId="0" fontId="5" fillId="0" borderId="0" xfId="0" applyFont="1" applyFill="1"/>
    <xf numFmtId="0" fontId="5" fillId="0" borderId="0" xfId="0" applyFont="1"/>
    <xf numFmtId="0" fontId="7" fillId="0" borderId="2" xfId="0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/>
    <xf numFmtId="49" fontId="9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167" fontId="6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166" fontId="4" fillId="0" borderId="2" xfId="0" applyNumberFormat="1" applyFont="1" applyBorder="1" applyAlignment="1">
      <alignment horizontal="center" wrapText="1"/>
    </xf>
    <xf numFmtId="49" fontId="4" fillId="0" borderId="2" xfId="99" applyNumberFormat="1" applyFont="1" applyFill="1" applyBorder="1" applyAlignment="1" applyProtection="1">
      <alignment horizontal="justify" vertical="top" wrapText="1"/>
      <protection locked="0"/>
    </xf>
    <xf numFmtId="167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49" fontId="12" fillId="0" borderId="2" xfId="0" applyNumberFormat="1" applyFont="1" applyFill="1" applyBorder="1" applyAlignment="1"/>
    <xf numFmtId="0" fontId="12" fillId="0" borderId="2" xfId="0" applyFont="1" applyBorder="1" applyAlignment="1">
      <alignment wrapText="1"/>
    </xf>
    <xf numFmtId="167" fontId="6" fillId="0" borderId="2" xfId="0" applyNumberFormat="1" applyFont="1" applyFill="1" applyBorder="1" applyAlignment="1">
      <alignment horizontal="center" wrapText="1"/>
    </xf>
    <xf numFmtId="49" fontId="12" fillId="0" borderId="2" xfId="0" applyNumberFormat="1" applyFont="1" applyBorder="1" applyAlignment="1"/>
    <xf numFmtId="0" fontId="12" fillId="0" borderId="2" xfId="0" applyFont="1" applyBorder="1" applyAlignment="1"/>
    <xf numFmtId="167" fontId="12" fillId="0" borderId="2" xfId="0" applyNumberFormat="1" applyFont="1" applyBorder="1" applyAlignment="1"/>
    <xf numFmtId="0" fontId="6" fillId="0" borderId="2" xfId="0" applyFont="1" applyFill="1" applyBorder="1" applyAlignment="1">
      <alignment horizontal="left" wrapText="1"/>
    </xf>
    <xf numFmtId="168" fontId="2" fillId="0" borderId="2" xfId="0" applyNumberFormat="1" applyFont="1" applyBorder="1" applyAlignment="1">
      <alignment horizontal="center"/>
    </xf>
    <xf numFmtId="0" fontId="12" fillId="0" borderId="2" xfId="0" applyFont="1" applyBorder="1"/>
    <xf numFmtId="49" fontId="12" fillId="0" borderId="2" xfId="0" applyNumberFormat="1" applyFont="1" applyBorder="1"/>
    <xf numFmtId="0" fontId="2" fillId="0" borderId="2" xfId="0" applyFont="1" applyBorder="1"/>
    <xf numFmtId="0" fontId="4" fillId="0" borderId="2" xfId="0" applyFont="1" applyFill="1" applyBorder="1" applyAlignment="1">
      <alignment horizontal="left" wrapText="1"/>
    </xf>
    <xf numFmtId="0" fontId="4" fillId="0" borderId="2" xfId="0" applyNumberFormat="1" applyFont="1" applyBorder="1" applyAlignment="1">
      <alignment wrapText="1"/>
    </xf>
    <xf numFmtId="0" fontId="0" fillId="0" borderId="0" xfId="0" applyFont="1" applyFill="1"/>
    <xf numFmtId="49" fontId="10" fillId="0" borderId="2" xfId="0" applyNumberFormat="1" applyFont="1" applyBorder="1" applyAlignment="1">
      <alignment horizontal="left" wrapText="1"/>
    </xf>
    <xf numFmtId="169" fontId="4" fillId="0" borderId="2" xfId="0" applyNumberFormat="1" applyFont="1" applyBorder="1" applyAlignment="1">
      <alignment horizontal="center" wrapText="1"/>
    </xf>
    <xf numFmtId="0" fontId="8" fillId="0" borderId="0" xfId="0" applyFont="1" applyFill="1"/>
    <xf numFmtId="49" fontId="9" fillId="0" borderId="2" xfId="0" applyNumberFormat="1" applyFont="1" applyBorder="1" applyAlignment="1">
      <alignment horizontal="left" wrapText="1" indent="1"/>
    </xf>
    <xf numFmtId="0" fontId="11" fillId="0" borderId="2" xfId="0" applyFont="1" applyFill="1" applyBorder="1" applyAlignment="1">
      <alignment horizontal="left" wrapText="1" indent="1"/>
    </xf>
    <xf numFmtId="49" fontId="11" fillId="0" borderId="2" xfId="0" applyNumberFormat="1" applyFont="1" applyBorder="1" applyAlignment="1">
      <alignment horizontal="left" wrapText="1" indent="1"/>
    </xf>
    <xf numFmtId="0" fontId="12" fillId="0" borderId="2" xfId="0" applyFont="1" applyBorder="1" applyAlignment="1">
      <alignment horizontal="left" wrapText="1"/>
    </xf>
    <xf numFmtId="0" fontId="4" fillId="0" borderId="2" xfId="99" applyNumberFormat="1" applyFont="1" applyFill="1" applyBorder="1" applyAlignment="1" applyProtection="1">
      <alignment horizontal="justify" vertical="top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wrapText="1"/>
    </xf>
    <xf numFmtId="49" fontId="6" fillId="0" borderId="2" xfId="0" applyNumberFormat="1" applyFont="1" applyBorder="1" applyAlignment="1">
      <alignment horizontal="justify" wrapText="1"/>
    </xf>
    <xf numFmtId="49" fontId="4" fillId="0" borderId="2" xfId="0" applyNumberFormat="1" applyFont="1" applyBorder="1" applyAlignment="1">
      <alignment horizontal="justify" wrapText="1"/>
    </xf>
    <xf numFmtId="49" fontId="4" fillId="0" borderId="2" xfId="0" applyNumberFormat="1" applyFont="1" applyFill="1" applyBorder="1" applyAlignment="1">
      <alignment horizontal="justify" wrapText="1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165" fontId="6" fillId="0" borderId="2" xfId="0" applyNumberFormat="1" applyFont="1" applyBorder="1" applyAlignment="1">
      <alignment wrapText="1"/>
    </xf>
    <xf numFmtId="165" fontId="4" fillId="0" borderId="2" xfId="0" applyNumberFormat="1" applyFont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/>
    <xf numFmtId="165" fontId="12" fillId="0" borderId="2" xfId="0" applyNumberFormat="1" applyFont="1" applyBorder="1" applyAlignment="1"/>
    <xf numFmtId="165" fontId="2" fillId="0" borderId="2" xfId="0" applyNumberFormat="1" applyFont="1" applyBorder="1" applyAlignment="1"/>
    <xf numFmtId="165" fontId="12" fillId="0" borderId="2" xfId="0" applyNumberFormat="1" applyFont="1" applyFill="1" applyBorder="1" applyAlignment="1"/>
    <xf numFmtId="165" fontId="5" fillId="0" borderId="2" xfId="0" applyNumberFormat="1" applyFont="1" applyBorder="1" applyAlignment="1"/>
    <xf numFmtId="165" fontId="0" fillId="0" borderId="2" xfId="0" applyNumberFormat="1" applyBorder="1"/>
    <xf numFmtId="165" fontId="4" fillId="0" borderId="2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11" fillId="0" borderId="2" xfId="0" applyFont="1" applyBorder="1" applyAlignment="1">
      <alignment horizontal="left" wrapText="1" indent="1"/>
    </xf>
    <xf numFmtId="49" fontId="10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 indent="1"/>
    </xf>
    <xf numFmtId="165" fontId="2" fillId="0" borderId="2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</cellXfs>
  <cellStyles count="102">
    <cellStyle name="ex62" xfId="1"/>
    <cellStyle name="ex65" xfId="2"/>
    <cellStyle name="ex66" xfId="3"/>
    <cellStyle name="ex67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2"/>
    <cellStyle name="Обычный 18" xfId="13"/>
    <cellStyle name="Обычный 19" xfId="14"/>
    <cellStyle name="Обычный 2" xfId="15"/>
    <cellStyle name="Обычный 2 2" xfId="1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" xfId="27"/>
    <cellStyle name="Обычный 30" xfId="28"/>
    <cellStyle name="Обычный 31" xfId="29"/>
    <cellStyle name="Обычный 32" xfId="30"/>
    <cellStyle name="Обычный 33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38"/>
    <cellStyle name="Обычный 40" xfId="39"/>
    <cellStyle name="Обычный 41" xfId="40"/>
    <cellStyle name="Обычный 42" xfId="41"/>
    <cellStyle name="Обычный 43" xfId="42"/>
    <cellStyle name="Обычный 44" xfId="43"/>
    <cellStyle name="Обычный 45" xfId="44"/>
    <cellStyle name="Обычный 46" xfId="45"/>
    <cellStyle name="Обычный 47" xfId="46"/>
    <cellStyle name="Обычный 48" xfId="47"/>
    <cellStyle name="Обычный 49" xfId="48"/>
    <cellStyle name="Обычный 5" xfId="49"/>
    <cellStyle name="Обычный 50" xfId="50"/>
    <cellStyle name="Обычный 51" xfId="51"/>
    <cellStyle name="Обычный 52" xfId="52"/>
    <cellStyle name="Обычный 53" xfId="53"/>
    <cellStyle name="Обычный 54" xfId="54"/>
    <cellStyle name="Обычный 55" xfId="55"/>
    <cellStyle name="Обычный 56" xfId="56"/>
    <cellStyle name="Обычный 57" xfId="57"/>
    <cellStyle name="Обычный 58" xfId="58"/>
    <cellStyle name="Обычный 59" xfId="59"/>
    <cellStyle name="Обычный 6" xfId="60"/>
    <cellStyle name="Обычный 60" xfId="61"/>
    <cellStyle name="Обычный 61" xfId="62"/>
    <cellStyle name="Обычный 62" xfId="63"/>
    <cellStyle name="Обычный 63" xfId="64"/>
    <cellStyle name="Обычный 64" xfId="65"/>
    <cellStyle name="Обычный 65" xfId="66"/>
    <cellStyle name="Обычный 66" xfId="67"/>
    <cellStyle name="Обычный 67" xfId="68"/>
    <cellStyle name="Обычный 68" xfId="69"/>
    <cellStyle name="Обычный 69" xfId="70"/>
    <cellStyle name="Обычный 7" xfId="71"/>
    <cellStyle name="Обычный 70" xfId="72"/>
    <cellStyle name="Обычный 71" xfId="73"/>
    <cellStyle name="Обычный 72" xfId="74"/>
    <cellStyle name="Обычный 73" xfId="75"/>
    <cellStyle name="Обычный 74" xfId="76"/>
    <cellStyle name="Обычный 75" xfId="77"/>
    <cellStyle name="Обычный 76" xfId="78"/>
    <cellStyle name="Обычный 77" xfId="79"/>
    <cellStyle name="Обычный 78" xfId="80"/>
    <cellStyle name="Обычный 79" xfId="81"/>
    <cellStyle name="Обычный 8" xfId="82"/>
    <cellStyle name="Обычный 80" xfId="83"/>
    <cellStyle name="Обычный 81" xfId="84"/>
    <cellStyle name="Обычный 82" xfId="85"/>
    <cellStyle name="Обычный 83" xfId="86"/>
    <cellStyle name="Обычный 84" xfId="87"/>
    <cellStyle name="Обычный 85" xfId="88"/>
    <cellStyle name="Обычный 86" xfId="89"/>
    <cellStyle name="Обычный 87" xfId="90"/>
    <cellStyle name="Обычный 88" xfId="91"/>
    <cellStyle name="Обычный 89" xfId="92"/>
    <cellStyle name="Обычный 9" xfId="93"/>
    <cellStyle name="Обычный 90" xfId="94"/>
    <cellStyle name="Обычный 91" xfId="95"/>
    <cellStyle name="Обычный 92" xfId="96"/>
    <cellStyle name="Обычный 93" xfId="97"/>
    <cellStyle name="Обычный 94 2" xfId="98"/>
    <cellStyle name="Обычный_Решение на .05.2008 г." xfId="99"/>
    <cellStyle name="Примечание 2" xfId="100"/>
    <cellStyle name="Финансовый 2" xfId="1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workbookViewId="0">
      <selection activeCell="A10" sqref="A10:H10"/>
    </sheetView>
  </sheetViews>
  <sheetFormatPr defaultRowHeight="12.75"/>
  <cols>
    <col min="1" max="1" width="58" customWidth="1"/>
    <col min="2" max="3" width="2.85546875" customWidth="1"/>
    <col min="4" max="4" width="13.140625" customWidth="1"/>
    <col min="5" max="5" width="3.85546875" customWidth="1"/>
    <col min="6" max="8" width="9.28515625" customWidth="1"/>
  </cols>
  <sheetData>
    <row r="1" spans="1:8" s="1" customFormat="1" ht="11.25">
      <c r="A1" s="71" t="s">
        <v>0</v>
      </c>
      <c r="B1" s="71"/>
      <c r="C1" s="71"/>
      <c r="D1" s="71"/>
      <c r="E1" s="71"/>
      <c r="F1" s="71"/>
      <c r="G1" s="71"/>
      <c r="H1" s="71"/>
    </row>
    <row r="2" spans="1:8" s="1" customFormat="1" ht="11.25">
      <c r="A2" s="71" t="s">
        <v>29</v>
      </c>
      <c r="B2" s="71"/>
      <c r="C2" s="71"/>
      <c r="D2" s="71"/>
      <c r="E2" s="71"/>
      <c r="F2" s="71"/>
      <c r="G2" s="71"/>
      <c r="H2" s="71"/>
    </row>
    <row r="3" spans="1:8" s="1" customFormat="1" ht="11.25">
      <c r="A3" s="71" t="s">
        <v>78</v>
      </c>
      <c r="B3" s="71"/>
      <c r="C3" s="71"/>
      <c r="D3" s="71"/>
      <c r="E3" s="71"/>
      <c r="F3" s="71"/>
      <c r="G3" s="71"/>
      <c r="H3" s="71"/>
    </row>
    <row r="4" spans="1:8" s="1" customFormat="1" ht="11.25">
      <c r="A4" s="71" t="s">
        <v>67</v>
      </c>
      <c r="B4" s="71"/>
      <c r="C4" s="71"/>
      <c r="D4" s="71"/>
      <c r="E4" s="71"/>
      <c r="F4" s="71"/>
      <c r="G4" s="71"/>
      <c r="H4" s="71"/>
    </row>
    <row r="5" spans="1:8" s="1" customFormat="1" ht="11.25">
      <c r="A5" s="71" t="s">
        <v>68</v>
      </c>
      <c r="B5" s="71"/>
      <c r="C5" s="71"/>
      <c r="D5" s="71"/>
      <c r="E5" s="71"/>
      <c r="F5" s="71"/>
      <c r="G5" s="71"/>
      <c r="H5" s="71"/>
    </row>
    <row r="6" spans="1:8" s="1" customFormat="1" ht="11.25">
      <c r="A6" s="71" t="s">
        <v>104</v>
      </c>
      <c r="B6" s="71"/>
      <c r="C6" s="71"/>
      <c r="D6" s="71"/>
      <c r="E6" s="71"/>
      <c r="F6" s="71"/>
      <c r="G6" s="71"/>
      <c r="H6" s="71"/>
    </row>
    <row r="7" spans="1:8" s="1" customFormat="1" ht="11.25">
      <c r="A7" s="2"/>
      <c r="B7" s="2"/>
      <c r="C7" s="2"/>
      <c r="D7" s="2"/>
      <c r="E7" s="2"/>
      <c r="F7" s="2"/>
      <c r="G7" s="2"/>
      <c r="H7" s="2"/>
    </row>
    <row r="8" spans="1:8" s="1" customFormat="1" ht="11.25">
      <c r="A8" s="2"/>
      <c r="B8" s="2"/>
      <c r="C8" s="2"/>
      <c r="D8" s="2"/>
      <c r="E8" s="2"/>
      <c r="F8" s="2"/>
      <c r="G8" s="2"/>
      <c r="H8" s="2"/>
    </row>
    <row r="9" spans="1:8" s="1" customFormat="1" ht="11.25">
      <c r="A9" s="71" t="s">
        <v>0</v>
      </c>
      <c r="B9" s="71"/>
      <c r="C9" s="71"/>
      <c r="D9" s="71"/>
      <c r="E9" s="71"/>
      <c r="F9" s="71"/>
      <c r="G9" s="71"/>
      <c r="H9" s="71"/>
    </row>
    <row r="10" spans="1:8" s="1" customFormat="1" ht="11.25">
      <c r="A10" s="71" t="s">
        <v>29</v>
      </c>
      <c r="B10" s="71"/>
      <c r="C10" s="71"/>
      <c r="D10" s="71"/>
      <c r="E10" s="71"/>
      <c r="F10" s="71"/>
      <c r="G10" s="71"/>
      <c r="H10" s="71"/>
    </row>
    <row r="11" spans="1:8" s="1" customFormat="1" ht="11.25">
      <c r="A11" s="71" t="s">
        <v>67</v>
      </c>
      <c r="B11" s="71"/>
      <c r="C11" s="71"/>
      <c r="D11" s="71"/>
      <c r="E11" s="71"/>
      <c r="F11" s="71"/>
      <c r="G11" s="71"/>
      <c r="H11" s="71"/>
    </row>
    <row r="12" spans="1:8">
      <c r="A12" s="71" t="s">
        <v>68</v>
      </c>
      <c r="B12" s="71"/>
      <c r="C12" s="71"/>
      <c r="D12" s="71"/>
      <c r="E12" s="71"/>
      <c r="F12" s="71"/>
      <c r="G12" s="71"/>
      <c r="H12" s="71"/>
    </row>
    <row r="13" spans="1:8">
      <c r="A13" s="71" t="s">
        <v>76</v>
      </c>
      <c r="B13" s="71"/>
      <c r="C13" s="71"/>
      <c r="D13" s="71"/>
      <c r="E13" s="71"/>
      <c r="F13" s="71"/>
      <c r="G13" s="71"/>
      <c r="H13" s="71"/>
    </row>
    <row r="14" spans="1:8" ht="40.5" customHeight="1">
      <c r="A14" s="72" t="s">
        <v>70</v>
      </c>
      <c r="B14" s="72"/>
      <c r="C14" s="72"/>
      <c r="D14" s="72"/>
      <c r="E14" s="72"/>
      <c r="F14" s="72"/>
      <c r="G14" s="72"/>
      <c r="H14" s="72"/>
    </row>
    <row r="15" spans="1:8" s="1" customFormat="1" ht="11.25">
      <c r="A15" s="2"/>
      <c r="B15" s="2"/>
      <c r="C15" s="2"/>
      <c r="D15" s="2"/>
      <c r="E15" s="2"/>
      <c r="F15" s="2"/>
    </row>
    <row r="16" spans="1:8" s="1" customFormat="1" ht="12.75" customHeight="1">
      <c r="D16" s="73"/>
      <c r="E16" s="73"/>
      <c r="F16" s="74"/>
    </row>
    <row r="17" spans="1:8" ht="14.25" customHeight="1">
      <c r="A17" s="76" t="s">
        <v>21</v>
      </c>
      <c r="B17" s="78" t="s">
        <v>13</v>
      </c>
      <c r="C17" s="78" t="s">
        <v>1</v>
      </c>
      <c r="D17" s="78" t="s">
        <v>2</v>
      </c>
      <c r="E17" s="78" t="s">
        <v>3</v>
      </c>
      <c r="F17" s="75" t="s">
        <v>28</v>
      </c>
      <c r="G17" s="75"/>
      <c r="H17" s="75"/>
    </row>
    <row r="18" spans="1:8" ht="12" customHeight="1">
      <c r="A18" s="77"/>
      <c r="B18" s="79"/>
      <c r="C18" s="79"/>
      <c r="D18" s="79"/>
      <c r="E18" s="79"/>
      <c r="F18" s="46" t="s">
        <v>64</v>
      </c>
      <c r="G18" s="46" t="s">
        <v>66</v>
      </c>
      <c r="H18" s="46" t="s">
        <v>69</v>
      </c>
    </row>
    <row r="19" spans="1:8" ht="12.75" customHeight="1">
      <c r="A19" s="46">
        <v>1</v>
      </c>
      <c r="B19" s="46">
        <v>2</v>
      </c>
      <c r="C19" s="46">
        <v>3</v>
      </c>
      <c r="D19" s="46">
        <v>4</v>
      </c>
      <c r="E19" s="46">
        <v>5</v>
      </c>
      <c r="F19" s="46">
        <v>6</v>
      </c>
      <c r="G19" s="53">
        <v>7</v>
      </c>
      <c r="H19" s="53">
        <v>8</v>
      </c>
    </row>
    <row r="20" spans="1:8">
      <c r="A20" s="11" t="s">
        <v>39</v>
      </c>
      <c r="B20" s="46"/>
      <c r="C20" s="46"/>
      <c r="D20" s="46"/>
      <c r="E20" s="46"/>
      <c r="F20" s="55">
        <f>F21+F64+F69+F110+F54+F115</f>
        <v>20180.189999999999</v>
      </c>
      <c r="G20" s="55">
        <f>G21+G64+G69+G110+G54+G115</f>
        <v>18656.3</v>
      </c>
      <c r="H20" s="55">
        <f>H21+H64+H69+H110+H54+H115</f>
        <v>17580.3</v>
      </c>
    </row>
    <row r="21" spans="1:8" s="5" customFormat="1" ht="16.5" customHeight="1">
      <c r="A21" s="11" t="s">
        <v>4</v>
      </c>
      <c r="B21" s="12" t="s">
        <v>7</v>
      </c>
      <c r="C21" s="12" t="s">
        <v>23</v>
      </c>
      <c r="D21" s="13"/>
      <c r="E21" s="12"/>
      <c r="F21" s="55">
        <f>F22+F26+F45+F41</f>
        <v>7470.9</v>
      </c>
      <c r="G21" s="55">
        <f>G22+G26+G45+G41</f>
        <v>7163.0999999999995</v>
      </c>
      <c r="H21" s="55">
        <f>H22+H26+H45+H41</f>
        <v>7163.0999999999995</v>
      </c>
    </row>
    <row r="22" spans="1:8" s="5" customFormat="1" ht="24">
      <c r="A22" s="11" t="s">
        <v>17</v>
      </c>
      <c r="B22" s="12" t="s">
        <v>7</v>
      </c>
      <c r="C22" s="12" t="s">
        <v>8</v>
      </c>
      <c r="D22" s="13"/>
      <c r="E22" s="12"/>
      <c r="F22" s="55">
        <f>F23</f>
        <v>1557.9</v>
      </c>
      <c r="G22" s="55">
        <f t="shared" ref="G22:H24" si="0">G23</f>
        <v>1557.9</v>
      </c>
      <c r="H22" s="55">
        <f t="shared" si="0"/>
        <v>1557.9</v>
      </c>
    </row>
    <row r="23" spans="1:8" ht="14.25" customHeight="1">
      <c r="A23" s="14" t="s">
        <v>40</v>
      </c>
      <c r="B23" s="15" t="s">
        <v>7</v>
      </c>
      <c r="C23" s="15" t="s">
        <v>8</v>
      </c>
      <c r="D23" s="7">
        <v>9900000000</v>
      </c>
      <c r="E23" s="15"/>
      <c r="F23" s="56">
        <f>F24</f>
        <v>1557.9</v>
      </c>
      <c r="G23" s="56">
        <f t="shared" si="0"/>
        <v>1557.9</v>
      </c>
      <c r="H23" s="56">
        <f t="shared" si="0"/>
        <v>1557.9</v>
      </c>
    </row>
    <row r="24" spans="1:8" ht="14.25" customHeight="1">
      <c r="A24" s="14" t="s">
        <v>20</v>
      </c>
      <c r="B24" s="15" t="s">
        <v>7</v>
      </c>
      <c r="C24" s="15" t="s">
        <v>8</v>
      </c>
      <c r="D24" s="7" t="s">
        <v>51</v>
      </c>
      <c r="E24" s="15"/>
      <c r="F24" s="56">
        <f>F25</f>
        <v>1557.9</v>
      </c>
      <c r="G24" s="56">
        <f t="shared" si="0"/>
        <v>1557.9</v>
      </c>
      <c r="H24" s="56">
        <f t="shared" si="0"/>
        <v>1557.9</v>
      </c>
    </row>
    <row r="25" spans="1:8" s="3" customFormat="1" ht="48" customHeight="1">
      <c r="A25" s="40" t="s">
        <v>41</v>
      </c>
      <c r="B25" s="15" t="s">
        <v>7</v>
      </c>
      <c r="C25" s="15" t="s">
        <v>8</v>
      </c>
      <c r="D25" s="7" t="s">
        <v>51</v>
      </c>
      <c r="E25" s="15" t="s">
        <v>42</v>
      </c>
      <c r="F25" s="57">
        <v>1557.9</v>
      </c>
      <c r="G25" s="57">
        <v>1557.9</v>
      </c>
      <c r="H25" s="57">
        <v>1557.9</v>
      </c>
    </row>
    <row r="26" spans="1:8" s="3" customFormat="1" ht="36">
      <c r="A26" s="16" t="s">
        <v>18</v>
      </c>
      <c r="B26" s="17" t="s">
        <v>7</v>
      </c>
      <c r="C26" s="17" t="s">
        <v>10</v>
      </c>
      <c r="D26" s="13"/>
      <c r="E26" s="17"/>
      <c r="F26" s="58">
        <f>F27</f>
        <v>5685.4</v>
      </c>
      <c r="G26" s="58">
        <f>G27</f>
        <v>5491.4</v>
      </c>
      <c r="H26" s="58">
        <f>H27</f>
        <v>5491.4</v>
      </c>
    </row>
    <row r="27" spans="1:8" s="4" customFormat="1" ht="15.75" customHeight="1">
      <c r="A27" s="14" t="s">
        <v>40</v>
      </c>
      <c r="B27" s="15" t="s">
        <v>7</v>
      </c>
      <c r="C27" s="15" t="s">
        <v>10</v>
      </c>
      <c r="D27" s="7">
        <v>9900000000</v>
      </c>
      <c r="E27" s="15"/>
      <c r="F27" s="56">
        <f>F28+F38+F32+F35</f>
        <v>5685.4</v>
      </c>
      <c r="G27" s="56">
        <f>G28+G38+G32+G35</f>
        <v>5491.4</v>
      </c>
      <c r="H27" s="56">
        <f>H28+H38+H32+H35</f>
        <v>5491.4</v>
      </c>
    </row>
    <row r="28" spans="1:8" s="3" customFormat="1" ht="24">
      <c r="A28" s="14" t="s">
        <v>43</v>
      </c>
      <c r="B28" s="18" t="s">
        <v>7</v>
      </c>
      <c r="C28" s="18" t="s">
        <v>10</v>
      </c>
      <c r="D28" s="7">
        <v>9900002040</v>
      </c>
      <c r="E28" s="18"/>
      <c r="F28" s="57">
        <f>F29+F30+F31</f>
        <v>5637.5999999999995</v>
      </c>
      <c r="G28" s="57">
        <f>G29+G30+G31</f>
        <v>5460.4</v>
      </c>
      <c r="H28" s="57">
        <f>H29+H30+H31</f>
        <v>5460.4</v>
      </c>
    </row>
    <row r="29" spans="1:8" s="3" customFormat="1" ht="50.25" customHeight="1">
      <c r="A29" s="40" t="s">
        <v>41</v>
      </c>
      <c r="B29" s="15" t="s">
        <v>7</v>
      </c>
      <c r="C29" s="15" t="s">
        <v>10</v>
      </c>
      <c r="D29" s="7">
        <v>9900002040</v>
      </c>
      <c r="E29" s="15" t="s">
        <v>42</v>
      </c>
      <c r="F29" s="57">
        <v>4495.3999999999996</v>
      </c>
      <c r="G29" s="57">
        <v>4455.3999999999996</v>
      </c>
      <c r="H29" s="57">
        <v>4455.3999999999996</v>
      </c>
    </row>
    <row r="30" spans="1:8" s="3" customFormat="1" ht="24">
      <c r="A30" s="40" t="s">
        <v>53</v>
      </c>
      <c r="B30" s="15" t="s">
        <v>7</v>
      </c>
      <c r="C30" s="15" t="s">
        <v>10</v>
      </c>
      <c r="D30" s="7">
        <v>9900002040</v>
      </c>
      <c r="E30" s="15" t="s">
        <v>44</v>
      </c>
      <c r="F30" s="57">
        <v>1137.2</v>
      </c>
      <c r="G30" s="57">
        <v>1000</v>
      </c>
      <c r="H30" s="57">
        <v>1000</v>
      </c>
    </row>
    <row r="31" spans="1:8" s="3" customFormat="1" ht="16.5" customHeight="1">
      <c r="A31" s="40" t="s">
        <v>45</v>
      </c>
      <c r="B31" s="15" t="s">
        <v>7</v>
      </c>
      <c r="C31" s="15" t="s">
        <v>10</v>
      </c>
      <c r="D31" s="7">
        <v>9900002040</v>
      </c>
      <c r="E31" s="15" t="s">
        <v>46</v>
      </c>
      <c r="F31" s="57">
        <v>5</v>
      </c>
      <c r="G31" s="57">
        <v>5</v>
      </c>
      <c r="H31" s="57">
        <v>5</v>
      </c>
    </row>
    <row r="32" spans="1:8" s="3" customFormat="1" ht="24" customHeight="1">
      <c r="A32" s="37" t="s">
        <v>62</v>
      </c>
      <c r="B32" s="15" t="s">
        <v>7</v>
      </c>
      <c r="C32" s="15" t="s">
        <v>10</v>
      </c>
      <c r="D32" s="7">
        <v>9900022003</v>
      </c>
      <c r="E32" s="15"/>
      <c r="F32" s="57">
        <f>F33+F34</f>
        <v>8.5</v>
      </c>
      <c r="G32" s="57">
        <f>G33+G34</f>
        <v>0</v>
      </c>
      <c r="H32" s="57">
        <f>H33+H34</f>
        <v>0</v>
      </c>
    </row>
    <row r="33" spans="1:8" s="3" customFormat="1" ht="48" customHeight="1">
      <c r="A33" s="40" t="s">
        <v>41</v>
      </c>
      <c r="B33" s="15" t="s">
        <v>7</v>
      </c>
      <c r="C33" s="15" t="s">
        <v>10</v>
      </c>
      <c r="D33" s="7">
        <v>9900022003</v>
      </c>
      <c r="E33" s="15" t="s">
        <v>42</v>
      </c>
      <c r="F33" s="57">
        <v>8.4</v>
      </c>
      <c r="G33" s="57">
        <v>0</v>
      </c>
      <c r="H33" s="57">
        <v>0</v>
      </c>
    </row>
    <row r="34" spans="1:8" s="3" customFormat="1" ht="24" customHeight="1">
      <c r="A34" s="40" t="s">
        <v>53</v>
      </c>
      <c r="B34" s="15" t="s">
        <v>7</v>
      </c>
      <c r="C34" s="15" t="s">
        <v>10</v>
      </c>
      <c r="D34" s="7">
        <v>9900022003</v>
      </c>
      <c r="E34" s="15" t="s">
        <v>44</v>
      </c>
      <c r="F34" s="57">
        <v>0.1</v>
      </c>
      <c r="G34" s="57">
        <v>0</v>
      </c>
      <c r="H34" s="57">
        <v>0</v>
      </c>
    </row>
    <row r="35" spans="1:8" s="3" customFormat="1" ht="24">
      <c r="A35" s="37" t="s">
        <v>72</v>
      </c>
      <c r="B35" s="15" t="s">
        <v>7</v>
      </c>
      <c r="C35" s="15" t="s">
        <v>10</v>
      </c>
      <c r="D35" s="7">
        <v>9900022004</v>
      </c>
      <c r="E35" s="15"/>
      <c r="F35" s="65">
        <f>F36+F37</f>
        <v>8.2999999999999989</v>
      </c>
      <c r="G35" s="65">
        <f>G36+G37</f>
        <v>0</v>
      </c>
      <c r="H35" s="65">
        <f>H36+H37</f>
        <v>0</v>
      </c>
    </row>
    <row r="36" spans="1:8" s="3" customFormat="1" ht="48">
      <c r="A36" s="40" t="s">
        <v>41</v>
      </c>
      <c r="B36" s="15" t="s">
        <v>7</v>
      </c>
      <c r="C36" s="15" t="s">
        <v>10</v>
      </c>
      <c r="D36" s="7">
        <v>9900022004</v>
      </c>
      <c r="E36" s="15" t="s">
        <v>42</v>
      </c>
      <c r="F36" s="65">
        <v>8.1999999999999993</v>
      </c>
      <c r="G36" s="65">
        <v>0</v>
      </c>
      <c r="H36" s="65">
        <v>0</v>
      </c>
    </row>
    <row r="37" spans="1:8" s="3" customFormat="1" ht="24">
      <c r="A37" s="40" t="s">
        <v>53</v>
      </c>
      <c r="B37" s="15" t="s">
        <v>7</v>
      </c>
      <c r="C37" s="15" t="s">
        <v>10</v>
      </c>
      <c r="D37" s="7">
        <v>9900022004</v>
      </c>
      <c r="E37" s="15" t="s">
        <v>44</v>
      </c>
      <c r="F37" s="65">
        <v>0.1</v>
      </c>
      <c r="G37" s="65">
        <v>0</v>
      </c>
      <c r="H37" s="65">
        <v>0</v>
      </c>
    </row>
    <row r="38" spans="1:8" s="3" customFormat="1" ht="61.5" customHeight="1">
      <c r="A38" s="35" t="s">
        <v>57</v>
      </c>
      <c r="B38" s="15" t="s">
        <v>7</v>
      </c>
      <c r="C38" s="15" t="s">
        <v>10</v>
      </c>
      <c r="D38" s="7">
        <v>9900073150</v>
      </c>
      <c r="E38" s="15"/>
      <c r="F38" s="56">
        <f>F39+F40</f>
        <v>31</v>
      </c>
      <c r="G38" s="56">
        <f>G39+G40</f>
        <v>31</v>
      </c>
      <c r="H38" s="56">
        <f>H39+H40</f>
        <v>31</v>
      </c>
    </row>
    <row r="39" spans="1:8" s="3" customFormat="1" ht="50.25" customHeight="1">
      <c r="A39" s="40" t="s">
        <v>41</v>
      </c>
      <c r="B39" s="15" t="s">
        <v>7</v>
      </c>
      <c r="C39" s="15" t="s">
        <v>10</v>
      </c>
      <c r="D39" s="7">
        <v>9900073150</v>
      </c>
      <c r="E39" s="15" t="s">
        <v>42</v>
      </c>
      <c r="F39" s="56">
        <v>25</v>
      </c>
      <c r="G39" s="56">
        <v>25</v>
      </c>
      <c r="H39" s="56">
        <v>25</v>
      </c>
    </row>
    <row r="40" spans="1:8" s="3" customFormat="1" ht="24">
      <c r="A40" s="40" t="s">
        <v>53</v>
      </c>
      <c r="B40" s="15" t="s">
        <v>7</v>
      </c>
      <c r="C40" s="15" t="s">
        <v>10</v>
      </c>
      <c r="D40" s="7">
        <v>9900073150</v>
      </c>
      <c r="E40" s="15" t="s">
        <v>44</v>
      </c>
      <c r="F40" s="56">
        <v>6</v>
      </c>
      <c r="G40" s="56">
        <v>6</v>
      </c>
      <c r="H40" s="56">
        <v>6</v>
      </c>
    </row>
    <row r="41" spans="1:8" s="3" customFormat="1" ht="15.75" customHeight="1">
      <c r="A41" s="11" t="s">
        <v>31</v>
      </c>
      <c r="B41" s="12" t="s">
        <v>7</v>
      </c>
      <c r="C41" s="12" t="s">
        <v>27</v>
      </c>
      <c r="D41" s="19"/>
      <c r="E41" s="15"/>
      <c r="F41" s="58">
        <f>F42</f>
        <v>20</v>
      </c>
      <c r="G41" s="58">
        <f t="shared" ref="G41:H43" si="1">G42</f>
        <v>20</v>
      </c>
      <c r="H41" s="58">
        <f t="shared" si="1"/>
        <v>20</v>
      </c>
    </row>
    <row r="42" spans="1:8" s="3" customFormat="1" ht="15.75" customHeight="1">
      <c r="A42" s="14" t="s">
        <v>40</v>
      </c>
      <c r="B42" s="15" t="s">
        <v>7</v>
      </c>
      <c r="C42" s="15" t="s">
        <v>27</v>
      </c>
      <c r="D42" s="7">
        <v>9900000000</v>
      </c>
      <c r="E42" s="15"/>
      <c r="F42" s="56">
        <f>F43</f>
        <v>20</v>
      </c>
      <c r="G42" s="56">
        <f t="shared" si="1"/>
        <v>20</v>
      </c>
      <c r="H42" s="56">
        <f t="shared" si="1"/>
        <v>20</v>
      </c>
    </row>
    <row r="43" spans="1:8" s="3" customFormat="1" ht="15.75" customHeight="1">
      <c r="A43" s="14" t="s">
        <v>32</v>
      </c>
      <c r="B43" s="15" t="s">
        <v>7</v>
      </c>
      <c r="C43" s="15" t="s">
        <v>27</v>
      </c>
      <c r="D43" s="7">
        <v>9900010600</v>
      </c>
      <c r="E43" s="15"/>
      <c r="F43" s="57">
        <f>F44</f>
        <v>20</v>
      </c>
      <c r="G43" s="57">
        <f t="shared" si="1"/>
        <v>20</v>
      </c>
      <c r="H43" s="57">
        <f t="shared" si="1"/>
        <v>20</v>
      </c>
    </row>
    <row r="44" spans="1:8" s="3" customFormat="1" ht="15.75" customHeight="1">
      <c r="A44" s="40" t="s">
        <v>45</v>
      </c>
      <c r="B44" s="15" t="s">
        <v>7</v>
      </c>
      <c r="C44" s="15" t="s">
        <v>27</v>
      </c>
      <c r="D44" s="7">
        <v>9900010600</v>
      </c>
      <c r="E44" s="15" t="s">
        <v>46</v>
      </c>
      <c r="F44" s="57">
        <v>20</v>
      </c>
      <c r="G44" s="57">
        <v>20</v>
      </c>
      <c r="H44" s="57">
        <v>20</v>
      </c>
    </row>
    <row r="45" spans="1:8" s="3" customFormat="1" ht="17.25" customHeight="1">
      <c r="A45" s="16" t="s">
        <v>25</v>
      </c>
      <c r="B45" s="17" t="s">
        <v>7</v>
      </c>
      <c r="C45" s="17" t="s">
        <v>26</v>
      </c>
      <c r="D45" s="13"/>
      <c r="E45" s="17"/>
      <c r="F45" s="58">
        <f>F46</f>
        <v>207.6</v>
      </c>
      <c r="G45" s="58">
        <f>G46</f>
        <v>93.8</v>
      </c>
      <c r="H45" s="58">
        <f>H46</f>
        <v>93.8</v>
      </c>
    </row>
    <row r="46" spans="1:8" s="3" customFormat="1" ht="17.25" customHeight="1">
      <c r="A46" s="14" t="s">
        <v>40</v>
      </c>
      <c r="B46" s="15" t="s">
        <v>7</v>
      </c>
      <c r="C46" s="15" t="s">
        <v>26</v>
      </c>
      <c r="D46" s="7">
        <v>9900000000</v>
      </c>
      <c r="E46" s="15"/>
      <c r="F46" s="56">
        <f>F47+F50+F52</f>
        <v>207.6</v>
      </c>
      <c r="G46" s="56">
        <f>G47+G50+G52</f>
        <v>93.8</v>
      </c>
      <c r="H46" s="56">
        <f>H47+H50+H52</f>
        <v>93.8</v>
      </c>
    </row>
    <row r="47" spans="1:8" s="3" customFormat="1" ht="17.25" customHeight="1">
      <c r="A47" s="14" t="s">
        <v>33</v>
      </c>
      <c r="B47" s="18" t="s">
        <v>7</v>
      </c>
      <c r="C47" s="18" t="s">
        <v>26</v>
      </c>
      <c r="D47" s="7">
        <v>9900009230</v>
      </c>
      <c r="E47" s="15"/>
      <c r="F47" s="57">
        <f>F49+F48</f>
        <v>175.7</v>
      </c>
      <c r="G47" s="57">
        <f>G49+G48</f>
        <v>93.8</v>
      </c>
      <c r="H47" s="57">
        <f>H49+H48</f>
        <v>93.8</v>
      </c>
    </row>
    <row r="48" spans="1:8" s="3" customFormat="1" ht="24">
      <c r="A48" s="40" t="s">
        <v>53</v>
      </c>
      <c r="B48" s="18" t="s">
        <v>7</v>
      </c>
      <c r="C48" s="18" t="s">
        <v>26</v>
      </c>
      <c r="D48" s="7">
        <v>9900009230</v>
      </c>
      <c r="E48" s="15" t="s">
        <v>44</v>
      </c>
      <c r="F48" s="57">
        <v>163</v>
      </c>
      <c r="G48" s="57">
        <v>80</v>
      </c>
      <c r="H48" s="57">
        <v>80</v>
      </c>
    </row>
    <row r="49" spans="1:8" s="3" customFormat="1" ht="15" customHeight="1">
      <c r="A49" s="40" t="s">
        <v>45</v>
      </c>
      <c r="B49" s="18" t="s">
        <v>7</v>
      </c>
      <c r="C49" s="18" t="s">
        <v>26</v>
      </c>
      <c r="D49" s="7">
        <v>9900009230</v>
      </c>
      <c r="E49" s="15" t="s">
        <v>46</v>
      </c>
      <c r="F49" s="57">
        <v>12.7</v>
      </c>
      <c r="G49" s="57">
        <v>13.8</v>
      </c>
      <c r="H49" s="57">
        <v>13.8</v>
      </c>
    </row>
    <row r="50" spans="1:8" s="3" customFormat="1" ht="48">
      <c r="A50" s="20" t="s">
        <v>50</v>
      </c>
      <c r="B50" s="18" t="s">
        <v>7</v>
      </c>
      <c r="C50" s="18" t="s">
        <v>26</v>
      </c>
      <c r="D50" s="7">
        <v>9900024030</v>
      </c>
      <c r="E50" s="18"/>
      <c r="F50" s="57">
        <f>F51</f>
        <v>12.6</v>
      </c>
      <c r="G50" s="57">
        <f>G51</f>
        <v>0</v>
      </c>
      <c r="H50" s="57">
        <f>H51</f>
        <v>0</v>
      </c>
    </row>
    <row r="51" spans="1:8" s="3" customFormat="1" ht="12.75" customHeight="1">
      <c r="A51" s="41" t="s">
        <v>22</v>
      </c>
      <c r="B51" s="18" t="s">
        <v>7</v>
      </c>
      <c r="C51" s="18" t="s">
        <v>26</v>
      </c>
      <c r="D51" s="7">
        <v>9900024030</v>
      </c>
      <c r="E51" s="18" t="s">
        <v>47</v>
      </c>
      <c r="F51" s="57">
        <v>12.6</v>
      </c>
      <c r="G51" s="57">
        <v>0</v>
      </c>
      <c r="H51" s="57">
        <v>0</v>
      </c>
    </row>
    <row r="52" spans="1:8" s="3" customFormat="1" ht="62.25" customHeight="1">
      <c r="A52" s="44" t="s">
        <v>63</v>
      </c>
      <c r="B52" s="18" t="s">
        <v>7</v>
      </c>
      <c r="C52" s="18" t="s">
        <v>26</v>
      </c>
      <c r="D52" s="7">
        <v>9900024040</v>
      </c>
      <c r="E52" s="18"/>
      <c r="F52" s="57">
        <f>F53</f>
        <v>19.3</v>
      </c>
      <c r="G52" s="57">
        <f>G53</f>
        <v>0</v>
      </c>
      <c r="H52" s="57">
        <f>H53</f>
        <v>0</v>
      </c>
    </row>
    <row r="53" spans="1:8" s="3" customFormat="1" ht="12" customHeight="1">
      <c r="A53" s="41" t="s">
        <v>22</v>
      </c>
      <c r="B53" s="18" t="s">
        <v>7</v>
      </c>
      <c r="C53" s="18" t="s">
        <v>26</v>
      </c>
      <c r="D53" s="7">
        <v>9900024040</v>
      </c>
      <c r="E53" s="18" t="s">
        <v>47</v>
      </c>
      <c r="F53" s="57">
        <v>19.3</v>
      </c>
      <c r="G53" s="57">
        <v>0</v>
      </c>
      <c r="H53" s="57">
        <v>0</v>
      </c>
    </row>
    <row r="54" spans="1:8" s="3" customFormat="1" ht="15.75" customHeight="1">
      <c r="A54" s="29" t="s">
        <v>52</v>
      </c>
      <c r="B54" s="17" t="s">
        <v>15</v>
      </c>
      <c r="C54" s="17" t="s">
        <v>23</v>
      </c>
      <c r="D54" s="13"/>
      <c r="E54" s="12"/>
      <c r="F54" s="58">
        <f>F55</f>
        <v>800</v>
      </c>
      <c r="G54" s="58">
        <f t="shared" ref="G54:H56" si="2">G55</f>
        <v>300</v>
      </c>
      <c r="H54" s="58">
        <f t="shared" si="2"/>
        <v>300</v>
      </c>
    </row>
    <row r="55" spans="1:8" s="3" customFormat="1" ht="24">
      <c r="A55" s="29" t="s">
        <v>65</v>
      </c>
      <c r="B55" s="17" t="s">
        <v>15</v>
      </c>
      <c r="C55" s="17" t="s">
        <v>14</v>
      </c>
      <c r="D55" s="13"/>
      <c r="E55" s="12"/>
      <c r="F55" s="58">
        <f>F56</f>
        <v>800</v>
      </c>
      <c r="G55" s="58">
        <f t="shared" si="2"/>
        <v>300</v>
      </c>
      <c r="H55" s="58">
        <f t="shared" si="2"/>
        <v>300</v>
      </c>
    </row>
    <row r="56" spans="1:8" s="3" customFormat="1" ht="36.75" customHeight="1">
      <c r="A56" s="34" t="s">
        <v>80</v>
      </c>
      <c r="B56" s="18" t="s">
        <v>15</v>
      </c>
      <c r="C56" s="18" t="s">
        <v>14</v>
      </c>
      <c r="D56" s="7">
        <v>400000000</v>
      </c>
      <c r="E56" s="15"/>
      <c r="F56" s="57">
        <f>F57</f>
        <v>800</v>
      </c>
      <c r="G56" s="57">
        <f t="shared" si="2"/>
        <v>300</v>
      </c>
      <c r="H56" s="57">
        <f t="shared" si="2"/>
        <v>300</v>
      </c>
    </row>
    <row r="57" spans="1:8" s="3" customFormat="1" ht="25.5" customHeight="1">
      <c r="A57" s="34" t="s">
        <v>79</v>
      </c>
      <c r="B57" s="18" t="s">
        <v>15</v>
      </c>
      <c r="C57" s="18" t="s">
        <v>14</v>
      </c>
      <c r="D57" s="7">
        <v>430000000</v>
      </c>
      <c r="E57" s="15"/>
      <c r="F57" s="57">
        <f>F58+F61</f>
        <v>800</v>
      </c>
      <c r="G57" s="57">
        <f t="shared" ref="G57:H57" si="3">G58+G61</f>
        <v>300</v>
      </c>
      <c r="H57" s="57">
        <f t="shared" si="3"/>
        <v>300</v>
      </c>
    </row>
    <row r="58" spans="1:8" s="3" customFormat="1" ht="15.75" customHeight="1">
      <c r="A58" s="34" t="s">
        <v>81</v>
      </c>
      <c r="B58" s="18" t="s">
        <v>15</v>
      </c>
      <c r="C58" s="18" t="s">
        <v>14</v>
      </c>
      <c r="D58" s="7">
        <v>431100000</v>
      </c>
      <c r="E58" s="15"/>
      <c r="F58" s="57">
        <f>F59</f>
        <v>700</v>
      </c>
      <c r="G58" s="57">
        <f t="shared" ref="G58:H58" si="4">G59</f>
        <v>250</v>
      </c>
      <c r="H58" s="57">
        <f t="shared" si="4"/>
        <v>250</v>
      </c>
    </row>
    <row r="59" spans="1:8" s="3" customFormat="1" ht="15.75" customHeight="1">
      <c r="A59" s="34" t="s">
        <v>82</v>
      </c>
      <c r="B59" s="18" t="s">
        <v>15</v>
      </c>
      <c r="C59" s="18" t="s">
        <v>14</v>
      </c>
      <c r="D59" s="7">
        <v>431199000</v>
      </c>
      <c r="E59" s="15"/>
      <c r="F59" s="57">
        <f>F60</f>
        <v>700</v>
      </c>
      <c r="G59" s="57">
        <f t="shared" ref="G59:H59" si="5">G60</f>
        <v>250</v>
      </c>
      <c r="H59" s="57">
        <f t="shared" si="5"/>
        <v>250</v>
      </c>
    </row>
    <row r="60" spans="1:8" s="3" customFormat="1" ht="24">
      <c r="A60" s="40" t="s">
        <v>53</v>
      </c>
      <c r="B60" s="18" t="s">
        <v>15</v>
      </c>
      <c r="C60" s="18" t="s">
        <v>14</v>
      </c>
      <c r="D60" s="7">
        <v>431199000</v>
      </c>
      <c r="E60" s="15" t="s">
        <v>44</v>
      </c>
      <c r="F60" s="57">
        <v>700</v>
      </c>
      <c r="G60" s="57">
        <v>250</v>
      </c>
      <c r="H60" s="57">
        <v>250</v>
      </c>
    </row>
    <row r="61" spans="1:8" s="3" customFormat="1" ht="15.75" customHeight="1">
      <c r="A61" s="34" t="s">
        <v>83</v>
      </c>
      <c r="B61" s="18" t="s">
        <v>15</v>
      </c>
      <c r="C61" s="18" t="s">
        <v>14</v>
      </c>
      <c r="D61" s="7">
        <v>431200000</v>
      </c>
      <c r="E61" s="15"/>
      <c r="F61" s="57">
        <f>F62</f>
        <v>100</v>
      </c>
      <c r="G61" s="57">
        <f t="shared" ref="G61:H61" si="6">G62</f>
        <v>50</v>
      </c>
      <c r="H61" s="57">
        <f t="shared" si="6"/>
        <v>50</v>
      </c>
    </row>
    <row r="62" spans="1:8" s="3" customFormat="1" ht="15.75" customHeight="1">
      <c r="A62" s="34" t="s">
        <v>82</v>
      </c>
      <c r="B62" s="18" t="s">
        <v>15</v>
      </c>
      <c r="C62" s="18" t="s">
        <v>14</v>
      </c>
      <c r="D62" s="7">
        <v>431299000</v>
      </c>
      <c r="E62" s="15"/>
      <c r="F62" s="57">
        <f>F63</f>
        <v>100</v>
      </c>
      <c r="G62" s="57">
        <f t="shared" ref="G62:H62" si="7">G63</f>
        <v>50</v>
      </c>
      <c r="H62" s="57">
        <f t="shared" si="7"/>
        <v>50</v>
      </c>
    </row>
    <row r="63" spans="1:8" s="3" customFormat="1" ht="24">
      <c r="A63" s="40" t="s">
        <v>53</v>
      </c>
      <c r="B63" s="18" t="s">
        <v>15</v>
      </c>
      <c r="C63" s="18" t="s">
        <v>14</v>
      </c>
      <c r="D63" s="7">
        <v>431299000</v>
      </c>
      <c r="E63" s="15" t="s">
        <v>44</v>
      </c>
      <c r="F63" s="57">
        <v>100</v>
      </c>
      <c r="G63" s="57">
        <v>50</v>
      </c>
      <c r="H63" s="57">
        <v>50</v>
      </c>
    </row>
    <row r="64" spans="1:8" s="3" customFormat="1" ht="15.75" customHeight="1">
      <c r="A64" s="11" t="s">
        <v>34</v>
      </c>
      <c r="B64" s="17" t="s">
        <v>10</v>
      </c>
      <c r="C64" s="17" t="s">
        <v>23</v>
      </c>
      <c r="D64" s="13"/>
      <c r="E64" s="12"/>
      <c r="F64" s="58">
        <f>F65</f>
        <v>76</v>
      </c>
      <c r="G64" s="58">
        <f t="shared" ref="G64:H67" si="8">G65</f>
        <v>10</v>
      </c>
      <c r="H64" s="58">
        <f t="shared" si="8"/>
        <v>10</v>
      </c>
    </row>
    <row r="65" spans="1:8" s="3" customFormat="1" ht="15" customHeight="1">
      <c r="A65" s="11" t="s">
        <v>35</v>
      </c>
      <c r="B65" s="17" t="s">
        <v>10</v>
      </c>
      <c r="C65" s="17" t="s">
        <v>36</v>
      </c>
      <c r="D65" s="21"/>
      <c r="E65" s="15"/>
      <c r="F65" s="58">
        <f>F66</f>
        <v>76</v>
      </c>
      <c r="G65" s="58">
        <f t="shared" si="8"/>
        <v>10</v>
      </c>
      <c r="H65" s="58">
        <f t="shared" si="8"/>
        <v>10</v>
      </c>
    </row>
    <row r="66" spans="1:8" s="3" customFormat="1" ht="15.75" customHeight="1">
      <c r="A66" s="14" t="s">
        <v>40</v>
      </c>
      <c r="B66" s="18" t="s">
        <v>10</v>
      </c>
      <c r="C66" s="18" t="s">
        <v>36</v>
      </c>
      <c r="D66" s="7">
        <v>9900000000</v>
      </c>
      <c r="E66" s="15"/>
      <c r="F66" s="57">
        <f>F67</f>
        <v>76</v>
      </c>
      <c r="G66" s="57">
        <f t="shared" si="8"/>
        <v>10</v>
      </c>
      <c r="H66" s="57">
        <f t="shared" si="8"/>
        <v>10</v>
      </c>
    </row>
    <row r="67" spans="1:8" s="3" customFormat="1" ht="12.75" customHeight="1">
      <c r="A67" s="14" t="s">
        <v>49</v>
      </c>
      <c r="B67" s="18" t="s">
        <v>10</v>
      </c>
      <c r="C67" s="18" t="s">
        <v>36</v>
      </c>
      <c r="D67" s="7">
        <v>9900099040</v>
      </c>
      <c r="E67" s="15"/>
      <c r="F67" s="57">
        <f>F68</f>
        <v>76</v>
      </c>
      <c r="G67" s="57">
        <f t="shared" si="8"/>
        <v>10</v>
      </c>
      <c r="H67" s="57">
        <f t="shared" si="8"/>
        <v>10</v>
      </c>
    </row>
    <row r="68" spans="1:8" s="3" customFormat="1" ht="24">
      <c r="A68" s="40" t="s">
        <v>53</v>
      </c>
      <c r="B68" s="18" t="s">
        <v>10</v>
      </c>
      <c r="C68" s="18" t="s">
        <v>36</v>
      </c>
      <c r="D68" s="7">
        <v>9900099040</v>
      </c>
      <c r="E68" s="15" t="s">
        <v>44</v>
      </c>
      <c r="F68" s="57">
        <v>76</v>
      </c>
      <c r="G68" s="57">
        <v>10</v>
      </c>
      <c r="H68" s="57">
        <v>10</v>
      </c>
    </row>
    <row r="69" spans="1:8" s="3" customFormat="1" ht="15.75" customHeight="1">
      <c r="A69" s="16" t="s">
        <v>5</v>
      </c>
      <c r="B69" s="17" t="s">
        <v>9</v>
      </c>
      <c r="C69" s="17" t="s">
        <v>23</v>
      </c>
      <c r="D69" s="21"/>
      <c r="E69" s="18"/>
      <c r="F69" s="58">
        <f>F81+F70</f>
        <v>10839.78</v>
      </c>
      <c r="G69" s="58">
        <f>G81+G70</f>
        <v>9803.9000000000015</v>
      </c>
      <c r="H69" s="58">
        <f>H81+H70</f>
        <v>8275.5</v>
      </c>
    </row>
    <row r="70" spans="1:8" s="3" customFormat="1" ht="15.75" customHeight="1">
      <c r="A70" s="11" t="s">
        <v>37</v>
      </c>
      <c r="B70" s="17" t="s">
        <v>9</v>
      </c>
      <c r="C70" s="17" t="s">
        <v>8</v>
      </c>
      <c r="D70" s="21"/>
      <c r="E70" s="18"/>
      <c r="F70" s="58">
        <f>F76+F71</f>
        <v>1000.3</v>
      </c>
      <c r="G70" s="58">
        <f>G76+G71</f>
        <v>829</v>
      </c>
      <c r="H70" s="58">
        <f>H76+H71</f>
        <v>829</v>
      </c>
    </row>
    <row r="71" spans="1:8" s="3" customFormat="1" ht="37.5" customHeight="1">
      <c r="A71" s="14" t="s">
        <v>80</v>
      </c>
      <c r="B71" s="18" t="s">
        <v>9</v>
      </c>
      <c r="C71" s="18" t="s">
        <v>8</v>
      </c>
      <c r="D71" s="7">
        <v>400000000</v>
      </c>
      <c r="E71" s="18"/>
      <c r="F71" s="57">
        <f>F72</f>
        <v>222.3</v>
      </c>
      <c r="G71" s="57">
        <f t="shared" ref="G71:H71" si="9">G72</f>
        <v>0</v>
      </c>
      <c r="H71" s="57">
        <f t="shared" si="9"/>
        <v>0</v>
      </c>
    </row>
    <row r="72" spans="1:8" s="3" customFormat="1" ht="27.75" customHeight="1">
      <c r="A72" s="14" t="s">
        <v>84</v>
      </c>
      <c r="B72" s="18" t="s">
        <v>9</v>
      </c>
      <c r="C72" s="18" t="s">
        <v>8</v>
      </c>
      <c r="D72" s="7">
        <v>420000000</v>
      </c>
      <c r="E72" s="18"/>
      <c r="F72" s="57">
        <f>F73</f>
        <v>222.3</v>
      </c>
      <c r="G72" s="57">
        <f t="shared" ref="G72:H72" si="10">G73</f>
        <v>0</v>
      </c>
      <c r="H72" s="57">
        <f t="shared" si="10"/>
        <v>0</v>
      </c>
    </row>
    <row r="73" spans="1:8" s="3" customFormat="1" ht="26.25" customHeight="1">
      <c r="A73" s="14" t="s">
        <v>85</v>
      </c>
      <c r="B73" s="18" t="s">
        <v>9</v>
      </c>
      <c r="C73" s="18" t="s">
        <v>8</v>
      </c>
      <c r="D73" s="7">
        <v>423400000</v>
      </c>
      <c r="E73" s="18"/>
      <c r="F73" s="57">
        <f>F74</f>
        <v>222.3</v>
      </c>
      <c r="G73" s="57">
        <f t="shared" ref="G73:H73" si="11">G74</f>
        <v>0</v>
      </c>
      <c r="H73" s="57">
        <f t="shared" si="11"/>
        <v>0</v>
      </c>
    </row>
    <row r="74" spans="1:8" s="3" customFormat="1" ht="36.75" customHeight="1">
      <c r="A74" s="14" t="s">
        <v>73</v>
      </c>
      <c r="B74" s="18" t="s">
        <v>9</v>
      </c>
      <c r="C74" s="18" t="s">
        <v>8</v>
      </c>
      <c r="D74" s="7" t="s">
        <v>86</v>
      </c>
      <c r="E74" s="18"/>
      <c r="F74" s="57">
        <f t="shared" ref="F74:H74" si="12">F75</f>
        <v>222.3</v>
      </c>
      <c r="G74" s="57">
        <f t="shared" si="12"/>
        <v>0</v>
      </c>
      <c r="H74" s="57">
        <f t="shared" si="12"/>
        <v>0</v>
      </c>
    </row>
    <row r="75" spans="1:8" s="3" customFormat="1" ht="26.25" customHeight="1">
      <c r="A75" s="67" t="s">
        <v>53</v>
      </c>
      <c r="B75" s="18" t="s">
        <v>9</v>
      </c>
      <c r="C75" s="18" t="s">
        <v>8</v>
      </c>
      <c r="D75" s="21" t="s">
        <v>86</v>
      </c>
      <c r="E75" s="18" t="s">
        <v>44</v>
      </c>
      <c r="F75" s="57">
        <v>222.3</v>
      </c>
      <c r="G75" s="57">
        <v>0</v>
      </c>
      <c r="H75" s="57">
        <v>0</v>
      </c>
    </row>
    <row r="76" spans="1:8" s="3" customFormat="1" ht="15.75" customHeight="1">
      <c r="A76" s="14" t="s">
        <v>40</v>
      </c>
      <c r="B76" s="18" t="s">
        <v>9</v>
      </c>
      <c r="C76" s="18" t="s">
        <v>8</v>
      </c>
      <c r="D76" s="7">
        <v>9900000000</v>
      </c>
      <c r="E76" s="18"/>
      <c r="F76" s="57">
        <f>F79+F77</f>
        <v>778</v>
      </c>
      <c r="G76" s="57">
        <f>G79+G77</f>
        <v>829</v>
      </c>
      <c r="H76" s="57">
        <f>H79+H77</f>
        <v>829</v>
      </c>
    </row>
    <row r="77" spans="1:8" s="3" customFormat="1" ht="15.75" customHeight="1">
      <c r="A77" s="14" t="s">
        <v>55</v>
      </c>
      <c r="B77" s="18" t="s">
        <v>9</v>
      </c>
      <c r="C77" s="18" t="s">
        <v>8</v>
      </c>
      <c r="D77" s="7">
        <v>9900009270</v>
      </c>
      <c r="E77" s="18"/>
      <c r="F77" s="57">
        <f>F78</f>
        <v>378</v>
      </c>
      <c r="G77" s="57">
        <f>G78</f>
        <v>329</v>
      </c>
      <c r="H77" s="57">
        <f>H78</f>
        <v>329</v>
      </c>
    </row>
    <row r="78" spans="1:8" s="3" customFormat="1" ht="25.5" customHeight="1">
      <c r="A78" s="40" t="s">
        <v>53</v>
      </c>
      <c r="B78" s="18" t="s">
        <v>9</v>
      </c>
      <c r="C78" s="18" t="s">
        <v>8</v>
      </c>
      <c r="D78" s="7">
        <v>9900009270</v>
      </c>
      <c r="E78" s="18" t="s">
        <v>44</v>
      </c>
      <c r="F78" s="57">
        <v>378</v>
      </c>
      <c r="G78" s="57">
        <v>329</v>
      </c>
      <c r="H78" s="57">
        <v>329</v>
      </c>
    </row>
    <row r="79" spans="1:8" s="3" customFormat="1" ht="36.75" customHeight="1">
      <c r="A79" s="14" t="s">
        <v>54</v>
      </c>
      <c r="B79" s="18" t="s">
        <v>9</v>
      </c>
      <c r="C79" s="18" t="s">
        <v>8</v>
      </c>
      <c r="D79" s="7">
        <v>9900049010</v>
      </c>
      <c r="E79" s="18"/>
      <c r="F79" s="57">
        <f>F80</f>
        <v>400</v>
      </c>
      <c r="G79" s="57">
        <f>G80</f>
        <v>500</v>
      </c>
      <c r="H79" s="57">
        <f>H80</f>
        <v>500</v>
      </c>
    </row>
    <row r="80" spans="1:8" s="3" customFormat="1" ht="15" customHeight="1">
      <c r="A80" s="42" t="s">
        <v>45</v>
      </c>
      <c r="B80" s="18" t="s">
        <v>9</v>
      </c>
      <c r="C80" s="18" t="s">
        <v>8</v>
      </c>
      <c r="D80" s="7">
        <v>9900049010</v>
      </c>
      <c r="E80" s="18" t="s">
        <v>46</v>
      </c>
      <c r="F80" s="57">
        <v>400</v>
      </c>
      <c r="G80" s="57">
        <v>500</v>
      </c>
      <c r="H80" s="57">
        <v>500</v>
      </c>
    </row>
    <row r="81" spans="1:11" s="3" customFormat="1" ht="15.75" customHeight="1">
      <c r="A81" s="16" t="s">
        <v>19</v>
      </c>
      <c r="B81" s="17" t="s">
        <v>9</v>
      </c>
      <c r="C81" s="17" t="s">
        <v>15</v>
      </c>
      <c r="D81" s="13"/>
      <c r="E81" s="17"/>
      <c r="F81" s="58">
        <f>F88+F82</f>
        <v>9839.4800000000014</v>
      </c>
      <c r="G81" s="58">
        <f>G88+G82</f>
        <v>8974.9000000000015</v>
      </c>
      <c r="H81" s="58">
        <f>H88+H82</f>
        <v>7446.5</v>
      </c>
    </row>
    <row r="82" spans="1:11" s="3" customFormat="1" ht="24">
      <c r="A82" s="37" t="s">
        <v>77</v>
      </c>
      <c r="B82" s="18" t="s">
        <v>9</v>
      </c>
      <c r="C82" s="18" t="s">
        <v>15</v>
      </c>
      <c r="D82" s="7">
        <v>300000000</v>
      </c>
      <c r="E82" s="18"/>
      <c r="F82" s="57">
        <f t="shared" ref="F82:H84" si="13">F83</f>
        <v>3667.78</v>
      </c>
      <c r="G82" s="57">
        <f t="shared" si="13"/>
        <v>3978.8</v>
      </c>
      <c r="H82" s="57">
        <f>H86</f>
        <v>1804.7</v>
      </c>
      <c r="K82" s="36"/>
    </row>
    <row r="83" spans="1:11" s="3" customFormat="1" ht="27.75" customHeight="1">
      <c r="A83" s="47" t="s">
        <v>61</v>
      </c>
      <c r="B83" s="18" t="s">
        <v>9</v>
      </c>
      <c r="C83" s="18" t="s">
        <v>15</v>
      </c>
      <c r="D83" s="38" t="s">
        <v>60</v>
      </c>
      <c r="E83" s="18"/>
      <c r="F83" s="57">
        <f t="shared" si="13"/>
        <v>3667.78</v>
      </c>
      <c r="G83" s="57">
        <f t="shared" si="13"/>
        <v>3978.8</v>
      </c>
      <c r="H83" s="57">
        <f t="shared" si="13"/>
        <v>0</v>
      </c>
      <c r="K83" s="36"/>
    </row>
    <row r="84" spans="1:11" s="3" customFormat="1" ht="24">
      <c r="A84" s="47" t="s">
        <v>56</v>
      </c>
      <c r="B84" s="18" t="s">
        <v>9</v>
      </c>
      <c r="C84" s="18" t="s">
        <v>15</v>
      </c>
      <c r="D84" s="38" t="s">
        <v>58</v>
      </c>
      <c r="E84" s="18"/>
      <c r="F84" s="57">
        <f t="shared" si="13"/>
        <v>3667.78</v>
      </c>
      <c r="G84" s="57">
        <f t="shared" si="13"/>
        <v>3978.8</v>
      </c>
      <c r="H84" s="57">
        <f t="shared" si="13"/>
        <v>0</v>
      </c>
      <c r="K84" s="36"/>
    </row>
    <row r="85" spans="1:11" s="3" customFormat="1" ht="24">
      <c r="A85" s="40" t="s">
        <v>53</v>
      </c>
      <c r="B85" s="18" t="s">
        <v>9</v>
      </c>
      <c r="C85" s="18" t="s">
        <v>15</v>
      </c>
      <c r="D85" s="38" t="s">
        <v>58</v>
      </c>
      <c r="E85" s="18" t="s">
        <v>44</v>
      </c>
      <c r="F85" s="57">
        <v>3667.78</v>
      </c>
      <c r="G85" s="57">
        <v>3978.8</v>
      </c>
      <c r="H85" s="57">
        <v>0</v>
      </c>
      <c r="K85" s="36"/>
    </row>
    <row r="86" spans="1:11" s="3" customFormat="1" ht="24">
      <c r="A86" s="37" t="s">
        <v>56</v>
      </c>
      <c r="B86" s="18" t="s">
        <v>9</v>
      </c>
      <c r="C86" s="18" t="s">
        <v>15</v>
      </c>
      <c r="D86" s="38" t="s">
        <v>103</v>
      </c>
      <c r="E86" s="18"/>
      <c r="F86" s="57">
        <f>F87</f>
        <v>0</v>
      </c>
      <c r="G86" s="57">
        <f t="shared" ref="G86:H86" si="14">G87</f>
        <v>0</v>
      </c>
      <c r="H86" s="57">
        <f t="shared" si="14"/>
        <v>1804.7</v>
      </c>
      <c r="K86" s="36"/>
    </row>
    <row r="87" spans="1:11" s="3" customFormat="1" ht="24">
      <c r="A87" s="40" t="s">
        <v>53</v>
      </c>
      <c r="B87" s="18" t="s">
        <v>9</v>
      </c>
      <c r="C87" s="18" t="s">
        <v>15</v>
      </c>
      <c r="D87" s="38" t="s">
        <v>103</v>
      </c>
      <c r="E87" s="18" t="s">
        <v>44</v>
      </c>
      <c r="F87" s="57">
        <v>0</v>
      </c>
      <c r="G87" s="57">
        <v>0</v>
      </c>
      <c r="H87" s="57">
        <v>1804.7</v>
      </c>
      <c r="K87" s="36"/>
    </row>
    <row r="88" spans="1:11" s="3" customFormat="1" ht="36">
      <c r="A88" s="22" t="s">
        <v>80</v>
      </c>
      <c r="B88" s="18" t="s">
        <v>9</v>
      </c>
      <c r="C88" s="18" t="s">
        <v>15</v>
      </c>
      <c r="D88" s="7">
        <v>400000000</v>
      </c>
      <c r="E88" s="18"/>
      <c r="F88" s="57">
        <f>F89</f>
        <v>6171.7000000000007</v>
      </c>
      <c r="G88" s="57">
        <f t="shared" ref="G88:H88" si="15">G89</f>
        <v>4996.1000000000004</v>
      </c>
      <c r="H88" s="57">
        <f t="shared" si="15"/>
        <v>5641.8</v>
      </c>
    </row>
    <row r="89" spans="1:11" s="3" customFormat="1" ht="27.75" customHeight="1">
      <c r="A89" s="14" t="s">
        <v>84</v>
      </c>
      <c r="B89" s="18" t="s">
        <v>9</v>
      </c>
      <c r="C89" s="18" t="s">
        <v>15</v>
      </c>
      <c r="D89" s="7">
        <v>420000000</v>
      </c>
      <c r="E89" s="18"/>
      <c r="F89" s="57">
        <f>F90+F94+F97+F100+F104+F107</f>
        <v>6171.7000000000007</v>
      </c>
      <c r="G89" s="57">
        <f t="shared" ref="G89:H89" si="16">G90+G94+G97+G100+G104+G107</f>
        <v>4996.1000000000004</v>
      </c>
      <c r="H89" s="57">
        <f t="shared" si="16"/>
        <v>5641.8</v>
      </c>
    </row>
    <row r="90" spans="1:11" s="3" customFormat="1" ht="16.5" customHeight="1">
      <c r="A90" s="14" t="s">
        <v>89</v>
      </c>
      <c r="B90" s="18" t="s">
        <v>9</v>
      </c>
      <c r="C90" s="18" t="s">
        <v>15</v>
      </c>
      <c r="D90" s="7" t="s">
        <v>90</v>
      </c>
      <c r="E90" s="18"/>
      <c r="F90" s="57">
        <f>F91</f>
        <v>982.7</v>
      </c>
      <c r="G90" s="57">
        <f t="shared" ref="G90:H90" si="17">G91</f>
        <v>900</v>
      </c>
      <c r="H90" s="57">
        <f t="shared" si="17"/>
        <v>900</v>
      </c>
    </row>
    <row r="91" spans="1:11" s="3" customFormat="1" ht="16.5" customHeight="1">
      <c r="A91" s="14" t="s">
        <v>82</v>
      </c>
      <c r="B91" s="18" t="s">
        <v>9</v>
      </c>
      <c r="C91" s="18" t="s">
        <v>15</v>
      </c>
      <c r="D91" s="7" t="s">
        <v>91</v>
      </c>
      <c r="E91" s="18"/>
      <c r="F91" s="57">
        <f>F92+F93</f>
        <v>982.7</v>
      </c>
      <c r="G91" s="57">
        <f t="shared" ref="G91:H91" si="18">G92+G93</f>
        <v>900</v>
      </c>
      <c r="H91" s="57">
        <f t="shared" si="18"/>
        <v>900</v>
      </c>
    </row>
    <row r="92" spans="1:11" s="3" customFormat="1" ht="48.75" customHeight="1">
      <c r="A92" s="14" t="s">
        <v>41</v>
      </c>
      <c r="B92" s="18" t="s">
        <v>9</v>
      </c>
      <c r="C92" s="18" t="s">
        <v>15</v>
      </c>
      <c r="D92" s="7" t="s">
        <v>91</v>
      </c>
      <c r="E92" s="18" t="s">
        <v>42</v>
      </c>
      <c r="F92" s="57">
        <v>250.6</v>
      </c>
      <c r="G92" s="57">
        <v>0</v>
      </c>
      <c r="H92" s="57">
        <v>0</v>
      </c>
    </row>
    <row r="93" spans="1:11" s="3" customFormat="1" ht="24.75" customHeight="1">
      <c r="A93" s="67" t="s">
        <v>53</v>
      </c>
      <c r="B93" s="18" t="s">
        <v>9</v>
      </c>
      <c r="C93" s="18" t="s">
        <v>15</v>
      </c>
      <c r="D93" s="7" t="s">
        <v>91</v>
      </c>
      <c r="E93" s="18" t="s">
        <v>44</v>
      </c>
      <c r="F93" s="57">
        <v>732.1</v>
      </c>
      <c r="G93" s="57">
        <v>900</v>
      </c>
      <c r="H93" s="57">
        <v>900</v>
      </c>
    </row>
    <row r="94" spans="1:11" s="3" customFormat="1" ht="15.75" customHeight="1">
      <c r="A94" s="14" t="s">
        <v>92</v>
      </c>
      <c r="B94" s="18" t="s">
        <v>9</v>
      </c>
      <c r="C94" s="18" t="s">
        <v>15</v>
      </c>
      <c r="D94" s="7" t="s">
        <v>93</v>
      </c>
      <c r="E94" s="18"/>
      <c r="F94" s="57">
        <f>F95</f>
        <v>954.7</v>
      </c>
      <c r="G94" s="57">
        <f t="shared" ref="G94:H94" si="19">G95</f>
        <v>850</v>
      </c>
      <c r="H94" s="57">
        <f t="shared" si="19"/>
        <v>850</v>
      </c>
    </row>
    <row r="95" spans="1:11" s="3" customFormat="1" ht="15.75" customHeight="1">
      <c r="A95" s="14" t="s">
        <v>82</v>
      </c>
      <c r="B95" s="18" t="s">
        <v>9</v>
      </c>
      <c r="C95" s="18" t="s">
        <v>15</v>
      </c>
      <c r="D95" s="7" t="s">
        <v>94</v>
      </c>
      <c r="E95" s="18"/>
      <c r="F95" s="57">
        <f>F96</f>
        <v>954.7</v>
      </c>
      <c r="G95" s="57">
        <f t="shared" ref="G95:H95" si="20">G96</f>
        <v>850</v>
      </c>
      <c r="H95" s="57">
        <f t="shared" si="20"/>
        <v>850</v>
      </c>
    </row>
    <row r="96" spans="1:11" s="3" customFormat="1" ht="27" customHeight="1">
      <c r="A96" s="67" t="s">
        <v>53</v>
      </c>
      <c r="B96" s="18" t="s">
        <v>9</v>
      </c>
      <c r="C96" s="18" t="s">
        <v>15</v>
      </c>
      <c r="D96" s="7" t="s">
        <v>94</v>
      </c>
      <c r="E96" s="18" t="s">
        <v>44</v>
      </c>
      <c r="F96" s="57">
        <v>954.7</v>
      </c>
      <c r="G96" s="57">
        <v>850</v>
      </c>
      <c r="H96" s="57">
        <v>850</v>
      </c>
    </row>
    <row r="97" spans="1:8" s="3" customFormat="1" ht="15.75" customHeight="1">
      <c r="A97" s="14" t="s">
        <v>95</v>
      </c>
      <c r="B97" s="18" t="s">
        <v>9</v>
      </c>
      <c r="C97" s="18" t="s">
        <v>15</v>
      </c>
      <c r="D97" s="7" t="s">
        <v>96</v>
      </c>
      <c r="E97" s="18"/>
      <c r="F97" s="57">
        <f>F98</f>
        <v>2090.3000000000002</v>
      </c>
      <c r="G97" s="57">
        <f t="shared" ref="G97:H98" si="21">G98</f>
        <v>2000</v>
      </c>
      <c r="H97" s="57">
        <f t="shared" si="21"/>
        <v>2000</v>
      </c>
    </row>
    <row r="98" spans="1:8" s="3" customFormat="1" ht="15.75" customHeight="1">
      <c r="A98" s="14" t="s">
        <v>82</v>
      </c>
      <c r="B98" s="18" t="s">
        <v>9</v>
      </c>
      <c r="C98" s="18" t="s">
        <v>15</v>
      </c>
      <c r="D98" s="7" t="s">
        <v>97</v>
      </c>
      <c r="E98" s="18"/>
      <c r="F98" s="57">
        <f>F99</f>
        <v>2090.3000000000002</v>
      </c>
      <c r="G98" s="57">
        <f t="shared" si="21"/>
        <v>2000</v>
      </c>
      <c r="H98" s="57">
        <f t="shared" si="21"/>
        <v>2000</v>
      </c>
    </row>
    <row r="99" spans="1:8" s="3" customFormat="1" ht="27" customHeight="1">
      <c r="A99" s="67" t="s">
        <v>53</v>
      </c>
      <c r="B99" s="18" t="s">
        <v>9</v>
      </c>
      <c r="C99" s="18" t="s">
        <v>15</v>
      </c>
      <c r="D99" s="7" t="s">
        <v>97</v>
      </c>
      <c r="E99" s="18" t="s">
        <v>44</v>
      </c>
      <c r="F99" s="57">
        <v>2090.3000000000002</v>
      </c>
      <c r="G99" s="57">
        <v>2000</v>
      </c>
      <c r="H99" s="57">
        <v>2000</v>
      </c>
    </row>
    <row r="100" spans="1:8" s="3" customFormat="1" ht="24">
      <c r="A100" s="37" t="s">
        <v>85</v>
      </c>
      <c r="B100" s="15" t="s">
        <v>9</v>
      </c>
      <c r="C100" s="15" t="s">
        <v>15</v>
      </c>
      <c r="D100" s="7" t="s">
        <v>101</v>
      </c>
      <c r="E100" s="15"/>
      <c r="F100" s="59">
        <f>F101</f>
        <v>89</v>
      </c>
      <c r="G100" s="59">
        <f t="shared" ref="G100:H100" si="22">G101</f>
        <v>0</v>
      </c>
      <c r="H100" s="59">
        <f t="shared" si="22"/>
        <v>0</v>
      </c>
    </row>
    <row r="101" spans="1:8" s="3" customFormat="1" ht="24">
      <c r="A101" s="68" t="s">
        <v>75</v>
      </c>
      <c r="B101" s="18" t="s">
        <v>9</v>
      </c>
      <c r="C101" s="18" t="s">
        <v>15</v>
      </c>
      <c r="D101" s="7" t="s">
        <v>88</v>
      </c>
      <c r="E101" s="18"/>
      <c r="F101" s="65">
        <f>F103+F102</f>
        <v>89</v>
      </c>
      <c r="G101" s="65">
        <f t="shared" ref="G101:H101" si="23">G103+G102</f>
        <v>0</v>
      </c>
      <c r="H101" s="65">
        <f t="shared" si="23"/>
        <v>0</v>
      </c>
    </row>
    <row r="102" spans="1:8" s="3" customFormat="1" ht="48" customHeight="1">
      <c r="A102" s="40" t="s">
        <v>41</v>
      </c>
      <c r="B102" s="18" t="s">
        <v>9</v>
      </c>
      <c r="C102" s="18" t="s">
        <v>15</v>
      </c>
      <c r="D102" s="7" t="s">
        <v>88</v>
      </c>
      <c r="E102" s="18" t="s">
        <v>42</v>
      </c>
      <c r="F102" s="65">
        <v>44.4</v>
      </c>
      <c r="G102" s="65">
        <v>0</v>
      </c>
      <c r="H102" s="65">
        <v>0</v>
      </c>
    </row>
    <row r="103" spans="1:8" s="3" customFormat="1" ht="24">
      <c r="A103" s="69" t="s">
        <v>53</v>
      </c>
      <c r="B103" s="18" t="s">
        <v>9</v>
      </c>
      <c r="C103" s="18" t="s">
        <v>15</v>
      </c>
      <c r="D103" s="7" t="s">
        <v>88</v>
      </c>
      <c r="E103" s="18" t="s">
        <v>44</v>
      </c>
      <c r="F103" s="65">
        <v>44.6</v>
      </c>
      <c r="G103" s="70">
        <v>0</v>
      </c>
      <c r="H103" s="70">
        <v>0</v>
      </c>
    </row>
    <row r="104" spans="1:8" s="3" customFormat="1" ht="19.5" customHeight="1">
      <c r="A104" s="68" t="s">
        <v>98</v>
      </c>
      <c r="B104" s="18" t="s">
        <v>9</v>
      </c>
      <c r="C104" s="18" t="s">
        <v>15</v>
      </c>
      <c r="D104" s="7" t="s">
        <v>99</v>
      </c>
      <c r="E104" s="18"/>
      <c r="F104" s="65">
        <f>F105</f>
        <v>2021.2</v>
      </c>
      <c r="G104" s="65">
        <f t="shared" ref="G104:H104" si="24">G105</f>
        <v>1246.0999999999999</v>
      </c>
      <c r="H104" s="65">
        <f t="shared" si="24"/>
        <v>1891.8</v>
      </c>
    </row>
    <row r="105" spans="1:8" s="3" customFormat="1" ht="15.75" customHeight="1">
      <c r="A105" s="68" t="s">
        <v>82</v>
      </c>
      <c r="B105" s="18" t="s">
        <v>9</v>
      </c>
      <c r="C105" s="18" t="s">
        <v>15</v>
      </c>
      <c r="D105" s="7" t="s">
        <v>100</v>
      </c>
      <c r="E105" s="18"/>
      <c r="F105" s="65">
        <f>F106</f>
        <v>2021.2</v>
      </c>
      <c r="G105" s="65">
        <f t="shared" ref="G105:H105" si="25">G106</f>
        <v>1246.0999999999999</v>
      </c>
      <c r="H105" s="65">
        <f t="shared" si="25"/>
        <v>1891.8</v>
      </c>
    </row>
    <row r="106" spans="1:8" s="3" customFormat="1" ht="27.75" customHeight="1">
      <c r="A106" s="69" t="s">
        <v>53</v>
      </c>
      <c r="B106" s="18" t="s">
        <v>9</v>
      </c>
      <c r="C106" s="18" t="s">
        <v>15</v>
      </c>
      <c r="D106" s="7" t="s">
        <v>100</v>
      </c>
      <c r="E106" s="18" t="s">
        <v>44</v>
      </c>
      <c r="F106" s="65">
        <v>2021.2</v>
      </c>
      <c r="G106" s="70">
        <v>1246.0999999999999</v>
      </c>
      <c r="H106" s="70">
        <v>1891.8</v>
      </c>
    </row>
    <row r="107" spans="1:8" s="3" customFormat="1" ht="14.25" customHeight="1">
      <c r="A107" s="14" t="s">
        <v>87</v>
      </c>
      <c r="B107" s="18" t="s">
        <v>9</v>
      </c>
      <c r="C107" s="18" t="s">
        <v>15</v>
      </c>
      <c r="D107" s="7">
        <v>424400000</v>
      </c>
      <c r="E107" s="18"/>
      <c r="F107" s="57">
        <f>F108</f>
        <v>33.799999999999997</v>
      </c>
      <c r="G107" s="57">
        <f t="shared" ref="G107:H107" si="26">G108</f>
        <v>0</v>
      </c>
      <c r="H107" s="57">
        <f t="shared" si="26"/>
        <v>0</v>
      </c>
    </row>
    <row r="108" spans="1:8" s="3" customFormat="1" ht="24">
      <c r="A108" s="37" t="s">
        <v>62</v>
      </c>
      <c r="B108" s="15" t="s">
        <v>9</v>
      </c>
      <c r="C108" s="15" t="s">
        <v>15</v>
      </c>
      <c r="D108" s="7">
        <v>424422003</v>
      </c>
      <c r="E108" s="15"/>
      <c r="F108" s="59">
        <f>F109</f>
        <v>33.799999999999997</v>
      </c>
      <c r="G108" s="59">
        <f>G109</f>
        <v>0</v>
      </c>
      <c r="H108" s="59">
        <f>H109</f>
        <v>0</v>
      </c>
    </row>
    <row r="109" spans="1:8" s="3" customFormat="1" ht="24">
      <c r="A109" s="40" t="s">
        <v>53</v>
      </c>
      <c r="B109" s="15" t="s">
        <v>9</v>
      </c>
      <c r="C109" s="15" t="s">
        <v>15</v>
      </c>
      <c r="D109" s="7">
        <v>424422003</v>
      </c>
      <c r="E109" s="15" t="s">
        <v>44</v>
      </c>
      <c r="F109" s="59">
        <v>33.799999999999997</v>
      </c>
      <c r="G109" s="59">
        <v>0</v>
      </c>
      <c r="H109" s="59">
        <v>0</v>
      </c>
    </row>
    <row r="110" spans="1:8" s="3" customFormat="1" ht="12.75" customHeight="1">
      <c r="A110" s="24" t="s">
        <v>6</v>
      </c>
      <c r="B110" s="23" t="s">
        <v>14</v>
      </c>
      <c r="C110" s="23" t="s">
        <v>23</v>
      </c>
      <c r="D110" s="25"/>
      <c r="E110" s="26"/>
      <c r="F110" s="60">
        <f>F111</f>
        <v>993.51</v>
      </c>
      <c r="G110" s="60">
        <f t="shared" ref="G110:H113" si="27">G111</f>
        <v>993.5</v>
      </c>
      <c r="H110" s="60">
        <f t="shared" si="27"/>
        <v>993.5</v>
      </c>
    </row>
    <row r="111" spans="1:8" s="3" customFormat="1" ht="12.75" customHeight="1">
      <c r="A111" s="24" t="s">
        <v>16</v>
      </c>
      <c r="B111" s="27">
        <v>10</v>
      </c>
      <c r="C111" s="27" t="s">
        <v>7</v>
      </c>
      <c r="D111" s="28"/>
      <c r="E111" s="27"/>
      <c r="F111" s="60">
        <f>F112</f>
        <v>993.51</v>
      </c>
      <c r="G111" s="60">
        <f t="shared" si="27"/>
        <v>993.5</v>
      </c>
      <c r="H111" s="60">
        <f t="shared" si="27"/>
        <v>993.5</v>
      </c>
    </row>
    <row r="112" spans="1:8" s="3" customFormat="1" ht="12" customHeight="1">
      <c r="A112" s="14" t="s">
        <v>40</v>
      </c>
      <c r="B112" s="9">
        <v>10</v>
      </c>
      <c r="C112" s="9" t="s">
        <v>7</v>
      </c>
      <c r="D112" s="7">
        <v>9900000000</v>
      </c>
      <c r="E112" s="9"/>
      <c r="F112" s="61">
        <f>F113</f>
        <v>993.51</v>
      </c>
      <c r="G112" s="61">
        <f t="shared" si="27"/>
        <v>993.5</v>
      </c>
      <c r="H112" s="61">
        <f t="shared" si="27"/>
        <v>993.5</v>
      </c>
    </row>
    <row r="113" spans="1:8" s="3" customFormat="1" ht="36">
      <c r="A113" s="8" t="s">
        <v>59</v>
      </c>
      <c r="B113" s="9" t="s">
        <v>14</v>
      </c>
      <c r="C113" s="9" t="s">
        <v>7</v>
      </c>
      <c r="D113" s="30">
        <v>9900010490</v>
      </c>
      <c r="E113" s="9"/>
      <c r="F113" s="61">
        <f>F114</f>
        <v>993.51</v>
      </c>
      <c r="G113" s="61">
        <f t="shared" si="27"/>
        <v>993.5</v>
      </c>
      <c r="H113" s="61">
        <f t="shared" si="27"/>
        <v>993.5</v>
      </c>
    </row>
    <row r="114" spans="1:8" s="3" customFormat="1" ht="12" customHeight="1">
      <c r="A114" s="40" t="s">
        <v>48</v>
      </c>
      <c r="B114" s="9" t="s">
        <v>14</v>
      </c>
      <c r="C114" s="9" t="s">
        <v>7</v>
      </c>
      <c r="D114" s="30">
        <v>9900010490</v>
      </c>
      <c r="E114" s="9">
        <v>300</v>
      </c>
      <c r="F114" s="61">
        <v>993.51</v>
      </c>
      <c r="G114" s="61">
        <v>993.5</v>
      </c>
      <c r="H114" s="61">
        <v>993.5</v>
      </c>
    </row>
    <row r="115" spans="1:8">
      <c r="A115" s="24" t="s">
        <v>38</v>
      </c>
      <c r="B115" s="31">
        <v>99</v>
      </c>
      <c r="C115" s="32" t="s">
        <v>23</v>
      </c>
      <c r="D115" s="31"/>
      <c r="E115" s="31"/>
      <c r="F115" s="62">
        <f>F116</f>
        <v>0</v>
      </c>
      <c r="G115" s="62">
        <f>G116</f>
        <v>385.8</v>
      </c>
      <c r="H115" s="62">
        <f>H116</f>
        <v>838.2</v>
      </c>
    </row>
    <row r="116" spans="1:8">
      <c r="A116" s="24" t="s">
        <v>38</v>
      </c>
      <c r="B116" s="31">
        <v>99</v>
      </c>
      <c r="C116" s="31">
        <v>99</v>
      </c>
      <c r="D116" s="31"/>
      <c r="E116" s="31"/>
      <c r="F116" s="63">
        <f>F118</f>
        <v>0</v>
      </c>
      <c r="G116" s="63">
        <f>G118</f>
        <v>385.8</v>
      </c>
      <c r="H116" s="63">
        <f>H118</f>
        <v>838.2</v>
      </c>
    </row>
    <row r="117" spans="1:8" s="3" customFormat="1" ht="12" customHeight="1">
      <c r="A117" s="14" t="s">
        <v>40</v>
      </c>
      <c r="B117" s="9">
        <v>99</v>
      </c>
      <c r="C117" s="9">
        <v>99</v>
      </c>
      <c r="D117" s="7">
        <v>9900000000</v>
      </c>
      <c r="E117" s="9"/>
      <c r="F117" s="61">
        <f t="shared" ref="F117:H118" si="28">F118</f>
        <v>0</v>
      </c>
      <c r="G117" s="61">
        <f t="shared" si="28"/>
        <v>385.8</v>
      </c>
      <c r="H117" s="61">
        <f t="shared" si="28"/>
        <v>838.2</v>
      </c>
    </row>
    <row r="118" spans="1:8">
      <c r="A118" s="54" t="s">
        <v>38</v>
      </c>
      <c r="B118" s="33">
        <v>99</v>
      </c>
      <c r="C118" s="33">
        <v>99</v>
      </c>
      <c r="D118" s="7">
        <v>9900099990</v>
      </c>
      <c r="E118" s="33"/>
      <c r="F118" s="59">
        <f t="shared" si="28"/>
        <v>0</v>
      </c>
      <c r="G118" s="59">
        <f t="shared" si="28"/>
        <v>385.8</v>
      </c>
      <c r="H118" s="59">
        <f t="shared" si="28"/>
        <v>838.2</v>
      </c>
    </row>
    <row r="119" spans="1:8">
      <c r="A119" s="42" t="s">
        <v>45</v>
      </c>
      <c r="B119" s="33">
        <v>99</v>
      </c>
      <c r="C119" s="33">
        <v>99</v>
      </c>
      <c r="D119" s="7">
        <v>9900099990</v>
      </c>
      <c r="E119" s="33">
        <v>800</v>
      </c>
      <c r="F119" s="59">
        <v>0</v>
      </c>
      <c r="G119" s="59">
        <v>385.8</v>
      </c>
      <c r="H119" s="59">
        <v>838.2</v>
      </c>
    </row>
  </sheetData>
  <autoFilter ref="A17:H119">
    <filterColumn colId="5" showButton="0"/>
    <filterColumn colId="6" showButton="0"/>
  </autoFilter>
  <mergeCells count="19">
    <mergeCell ref="D16:F16"/>
    <mergeCell ref="F17:H17"/>
    <mergeCell ref="A17:A18"/>
    <mergeCell ref="B17:B18"/>
    <mergeCell ref="C17:C18"/>
    <mergeCell ref="D17:D18"/>
    <mergeCell ref="E17:E18"/>
    <mergeCell ref="A14:H14"/>
    <mergeCell ref="A9:H9"/>
    <mergeCell ref="A2:H2"/>
    <mergeCell ref="A3:H3"/>
    <mergeCell ref="A4:H4"/>
    <mergeCell ref="A5:H5"/>
    <mergeCell ref="A6:H6"/>
    <mergeCell ref="A1:H1"/>
    <mergeCell ref="A10:H10"/>
    <mergeCell ref="A11:H11"/>
    <mergeCell ref="A12:H12"/>
    <mergeCell ref="A13:H13"/>
  </mergeCells>
  <pageMargins left="0.78740157480314965" right="0.78740157480314965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tabSelected="1" view="pageBreakPreview" zoomScaleSheetLayoutView="100" workbookViewId="0">
      <selection activeCell="A6" sqref="A6:I6"/>
    </sheetView>
  </sheetViews>
  <sheetFormatPr defaultRowHeight="12.75"/>
  <cols>
    <col min="1" max="1" width="55.140625" customWidth="1"/>
    <col min="2" max="2" width="3.7109375" customWidth="1"/>
    <col min="3" max="4" width="2.85546875" customWidth="1"/>
    <col min="5" max="5" width="13" customWidth="1"/>
    <col min="6" max="6" width="3.85546875" customWidth="1"/>
    <col min="7" max="7" width="10.5703125" customWidth="1"/>
    <col min="8" max="8" width="9.85546875" customWidth="1"/>
  </cols>
  <sheetData>
    <row r="1" spans="1:9" s="1" customFormat="1" ht="11.25">
      <c r="A1" s="71" t="s">
        <v>11</v>
      </c>
      <c r="B1" s="71"/>
      <c r="C1" s="71"/>
      <c r="D1" s="71"/>
      <c r="E1" s="71"/>
      <c r="F1" s="71"/>
      <c r="G1" s="71"/>
      <c r="H1" s="71"/>
      <c r="I1" s="71"/>
    </row>
    <row r="2" spans="1:9" s="1" customFormat="1" ht="11.25">
      <c r="A2" s="71" t="s">
        <v>29</v>
      </c>
      <c r="B2" s="71"/>
      <c r="C2" s="71"/>
      <c r="D2" s="71"/>
      <c r="E2" s="71"/>
      <c r="F2" s="71"/>
      <c r="G2" s="71"/>
      <c r="H2" s="71"/>
      <c r="I2" s="71"/>
    </row>
    <row r="3" spans="1:9" s="1" customFormat="1" ht="11.25">
      <c r="A3" s="71" t="s">
        <v>78</v>
      </c>
      <c r="B3" s="71"/>
      <c r="C3" s="71"/>
      <c r="D3" s="71"/>
      <c r="E3" s="71"/>
      <c r="F3" s="71"/>
      <c r="G3" s="71"/>
      <c r="H3" s="71"/>
      <c r="I3" s="71"/>
    </row>
    <row r="4" spans="1:9" s="1" customFormat="1" ht="11.25">
      <c r="A4" s="71" t="s">
        <v>67</v>
      </c>
      <c r="B4" s="71"/>
      <c r="C4" s="71"/>
      <c r="D4" s="71"/>
      <c r="E4" s="71"/>
      <c r="F4" s="71"/>
      <c r="G4" s="71"/>
      <c r="H4" s="71"/>
      <c r="I4" s="71"/>
    </row>
    <row r="5" spans="1:9" s="1" customFormat="1" ht="11.25">
      <c r="A5" s="71" t="s">
        <v>68</v>
      </c>
      <c r="B5" s="71"/>
      <c r="C5" s="71"/>
      <c r="D5" s="71"/>
      <c r="E5" s="71"/>
      <c r="F5" s="71"/>
      <c r="G5" s="71"/>
      <c r="H5" s="71"/>
      <c r="I5" s="71"/>
    </row>
    <row r="6" spans="1:9" s="1" customFormat="1" ht="11.25">
      <c r="A6" s="71" t="s">
        <v>104</v>
      </c>
      <c r="B6" s="71"/>
      <c r="C6" s="71"/>
      <c r="D6" s="71"/>
      <c r="E6" s="71"/>
      <c r="F6" s="71"/>
      <c r="G6" s="71"/>
      <c r="H6" s="71"/>
      <c r="I6" s="71"/>
    </row>
    <row r="7" spans="1:9" s="1" customFormat="1" ht="11.25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1.25">
      <c r="A8" s="2"/>
      <c r="B8" s="2"/>
      <c r="C8" s="2"/>
      <c r="D8" s="2"/>
      <c r="E8" s="2"/>
      <c r="F8" s="2"/>
      <c r="G8" s="2"/>
      <c r="H8" s="2"/>
      <c r="I8" s="2"/>
    </row>
    <row r="9" spans="1:9" s="1" customFormat="1" ht="11.25">
      <c r="A9" s="71" t="s">
        <v>11</v>
      </c>
      <c r="B9" s="71"/>
      <c r="C9" s="71"/>
      <c r="D9" s="71"/>
      <c r="E9" s="71"/>
      <c r="F9" s="71"/>
      <c r="G9" s="71"/>
      <c r="H9" s="71"/>
      <c r="I9" s="71"/>
    </row>
    <row r="10" spans="1:9" s="1" customFormat="1" ht="11.25">
      <c r="A10" s="71" t="s">
        <v>29</v>
      </c>
      <c r="B10" s="71"/>
      <c r="C10" s="71"/>
      <c r="D10" s="71"/>
      <c r="E10" s="71"/>
      <c r="F10" s="71"/>
      <c r="G10" s="71"/>
      <c r="H10" s="71"/>
      <c r="I10" s="71"/>
    </row>
    <row r="11" spans="1:9" s="1" customFormat="1" ht="11.25">
      <c r="A11" s="71" t="s">
        <v>67</v>
      </c>
      <c r="B11" s="71"/>
      <c r="C11" s="71"/>
      <c r="D11" s="71"/>
      <c r="E11" s="71"/>
      <c r="F11" s="71"/>
      <c r="G11" s="71"/>
      <c r="H11" s="71"/>
      <c r="I11" s="71"/>
    </row>
    <row r="12" spans="1:9">
      <c r="A12" s="71" t="s">
        <v>68</v>
      </c>
      <c r="B12" s="71"/>
      <c r="C12" s="71"/>
      <c r="D12" s="71"/>
      <c r="E12" s="71"/>
      <c r="F12" s="71"/>
      <c r="G12" s="71"/>
      <c r="H12" s="71"/>
      <c r="I12" s="71"/>
    </row>
    <row r="13" spans="1:9">
      <c r="A13" s="71" t="s">
        <v>76</v>
      </c>
      <c r="B13" s="71"/>
      <c r="C13" s="71"/>
      <c r="D13" s="71"/>
      <c r="E13" s="71"/>
      <c r="F13" s="71"/>
      <c r="G13" s="71"/>
      <c r="H13" s="71"/>
      <c r="I13" s="71"/>
    </row>
    <row r="14" spans="1:9">
      <c r="A14" s="2"/>
      <c r="B14" s="2"/>
      <c r="C14" s="2"/>
      <c r="D14" s="2"/>
      <c r="E14" s="2"/>
      <c r="F14" s="2"/>
      <c r="G14" s="2"/>
    </row>
    <row r="15" spans="1:9" ht="33.75" customHeight="1">
      <c r="A15" s="72" t="s">
        <v>71</v>
      </c>
      <c r="B15" s="72"/>
      <c r="C15" s="72"/>
      <c r="D15" s="72"/>
      <c r="E15" s="72"/>
      <c r="F15" s="72"/>
      <c r="G15" s="72"/>
      <c r="H15" s="72"/>
      <c r="I15" s="72"/>
    </row>
    <row r="16" spans="1:9" s="1" customFormat="1" ht="11.25">
      <c r="A16" s="2"/>
      <c r="B16" s="2"/>
      <c r="C16" s="2"/>
      <c r="D16" s="2"/>
      <c r="E16" s="2"/>
      <c r="F16" s="2"/>
      <c r="G16" s="2"/>
    </row>
    <row r="17" spans="1:9" s="1" customFormat="1" ht="12.75" customHeight="1">
      <c r="E17" s="73"/>
      <c r="F17" s="73"/>
      <c r="G17" s="74"/>
    </row>
    <row r="18" spans="1:9" ht="15.75" customHeight="1">
      <c r="A18" s="45" t="s">
        <v>21</v>
      </c>
      <c r="B18" s="6" t="s">
        <v>12</v>
      </c>
      <c r="C18" s="6" t="s">
        <v>13</v>
      </c>
      <c r="D18" s="6" t="s">
        <v>1</v>
      </c>
      <c r="E18" s="6" t="s">
        <v>2</v>
      </c>
      <c r="F18" s="6" t="s">
        <v>3</v>
      </c>
      <c r="G18" s="80" t="s">
        <v>28</v>
      </c>
      <c r="H18" s="80"/>
      <c r="I18" s="80"/>
    </row>
    <row r="19" spans="1:9" ht="12.75" customHeight="1">
      <c r="A19" s="45"/>
      <c r="B19" s="6"/>
      <c r="C19" s="6"/>
      <c r="D19" s="6"/>
      <c r="E19" s="6"/>
      <c r="F19" s="6"/>
      <c r="G19" s="46" t="s">
        <v>64</v>
      </c>
      <c r="H19" s="46" t="s">
        <v>66</v>
      </c>
      <c r="I19" s="46" t="s">
        <v>69</v>
      </c>
    </row>
    <row r="20" spans="1:9" ht="12.75" customHeight="1">
      <c r="A20" s="46">
        <v>1</v>
      </c>
      <c r="B20" s="46">
        <v>2</v>
      </c>
      <c r="C20" s="46">
        <v>3</v>
      </c>
      <c r="D20" s="46">
        <v>4</v>
      </c>
      <c r="E20" s="46">
        <v>5</v>
      </c>
      <c r="F20" s="46">
        <v>6</v>
      </c>
      <c r="G20" s="46">
        <v>7</v>
      </c>
      <c r="H20" s="53">
        <v>8</v>
      </c>
      <c r="I20" s="53">
        <v>9</v>
      </c>
    </row>
    <row r="21" spans="1:9" ht="15.75" customHeight="1">
      <c r="A21" s="48" t="s">
        <v>30</v>
      </c>
      <c r="B21" s="12" t="s">
        <v>24</v>
      </c>
      <c r="C21" s="46"/>
      <c r="D21" s="46"/>
      <c r="E21" s="46"/>
      <c r="F21" s="46"/>
      <c r="G21" s="55">
        <f>G22+G65+G70+G111+G55+G116</f>
        <v>20180.189999999999</v>
      </c>
      <c r="H21" s="55">
        <f>H22+H65+H70+H111+H55+H116</f>
        <v>18656.3</v>
      </c>
      <c r="I21" s="55">
        <f>I22+I65+I70+I111+I55+I116</f>
        <v>17580.3</v>
      </c>
    </row>
    <row r="22" spans="1:9" s="5" customFormat="1" ht="17.25" customHeight="1">
      <c r="A22" s="11" t="s">
        <v>4</v>
      </c>
      <c r="B22" s="49"/>
      <c r="C22" s="12" t="s">
        <v>7</v>
      </c>
      <c r="D22" s="12" t="s">
        <v>23</v>
      </c>
      <c r="E22" s="13"/>
      <c r="F22" s="12"/>
      <c r="G22" s="55">
        <f>G23+G27+G46+G42</f>
        <v>7470.9</v>
      </c>
      <c r="H22" s="55">
        <f>H23+H27+H46+H42</f>
        <v>7163.0999999999995</v>
      </c>
      <c r="I22" s="55">
        <f>I23+I27+I46+I42</f>
        <v>7163.0999999999995</v>
      </c>
    </row>
    <row r="23" spans="1:9" s="5" customFormat="1" ht="24">
      <c r="A23" s="11" t="s">
        <v>17</v>
      </c>
      <c r="B23" s="49"/>
      <c r="C23" s="12" t="s">
        <v>7</v>
      </c>
      <c r="D23" s="12" t="s">
        <v>8</v>
      </c>
      <c r="E23" s="13"/>
      <c r="F23" s="12"/>
      <c r="G23" s="55">
        <f>G24</f>
        <v>1557.9</v>
      </c>
      <c r="H23" s="55">
        <f t="shared" ref="H23:I25" si="0">H24</f>
        <v>1557.9</v>
      </c>
      <c r="I23" s="55">
        <f t="shared" si="0"/>
        <v>1557.9</v>
      </c>
    </row>
    <row r="24" spans="1:9" ht="13.5" customHeight="1">
      <c r="A24" s="14" t="s">
        <v>40</v>
      </c>
      <c r="B24" s="50"/>
      <c r="C24" s="15" t="s">
        <v>7</v>
      </c>
      <c r="D24" s="15" t="s">
        <v>8</v>
      </c>
      <c r="E24" s="7">
        <v>9900000000</v>
      </c>
      <c r="F24" s="15"/>
      <c r="G24" s="56">
        <f>G25</f>
        <v>1557.9</v>
      </c>
      <c r="H24" s="56">
        <f t="shared" si="0"/>
        <v>1557.9</v>
      </c>
      <c r="I24" s="56">
        <f t="shared" si="0"/>
        <v>1557.9</v>
      </c>
    </row>
    <row r="25" spans="1:9" ht="19.5" customHeight="1">
      <c r="A25" s="14" t="s">
        <v>20</v>
      </c>
      <c r="B25" s="50"/>
      <c r="C25" s="15" t="s">
        <v>7</v>
      </c>
      <c r="D25" s="15" t="s">
        <v>8</v>
      </c>
      <c r="E25" s="7" t="s">
        <v>51</v>
      </c>
      <c r="F25" s="15"/>
      <c r="G25" s="56">
        <f>G26</f>
        <v>1557.9</v>
      </c>
      <c r="H25" s="56">
        <f t="shared" si="0"/>
        <v>1557.9</v>
      </c>
      <c r="I25" s="56">
        <f t="shared" si="0"/>
        <v>1557.9</v>
      </c>
    </row>
    <row r="26" spans="1:9" s="3" customFormat="1" ht="48">
      <c r="A26" s="40" t="s">
        <v>41</v>
      </c>
      <c r="B26" s="15"/>
      <c r="C26" s="15" t="s">
        <v>7</v>
      </c>
      <c r="D26" s="15" t="s">
        <v>8</v>
      </c>
      <c r="E26" s="7" t="s">
        <v>51</v>
      </c>
      <c r="F26" s="15" t="s">
        <v>42</v>
      </c>
      <c r="G26" s="57">
        <f>'Приложение 1 '!F25</f>
        <v>1557.9</v>
      </c>
      <c r="H26" s="57">
        <f>'Приложение 1 '!G25</f>
        <v>1557.9</v>
      </c>
      <c r="I26" s="57">
        <f>'Приложение 1 '!H25</f>
        <v>1557.9</v>
      </c>
    </row>
    <row r="27" spans="1:9" s="3" customFormat="1" ht="36">
      <c r="A27" s="16" t="s">
        <v>18</v>
      </c>
      <c r="B27" s="15"/>
      <c r="C27" s="17" t="s">
        <v>7</v>
      </c>
      <c r="D27" s="17" t="s">
        <v>10</v>
      </c>
      <c r="E27" s="13"/>
      <c r="F27" s="17"/>
      <c r="G27" s="58">
        <f>G28</f>
        <v>5685.4</v>
      </c>
      <c r="H27" s="58">
        <f>H28</f>
        <v>5491.4</v>
      </c>
      <c r="I27" s="58">
        <f>I28</f>
        <v>5491.4</v>
      </c>
    </row>
    <row r="28" spans="1:9" s="4" customFormat="1" ht="17.25" customHeight="1">
      <c r="A28" s="14" t="s">
        <v>40</v>
      </c>
      <c r="B28" s="18"/>
      <c r="C28" s="15" t="s">
        <v>7</v>
      </c>
      <c r="D28" s="15" t="s">
        <v>10</v>
      </c>
      <c r="E28" s="7">
        <v>9900000000</v>
      </c>
      <c r="F28" s="15"/>
      <c r="G28" s="56">
        <f>G29+G39+G33+G36</f>
        <v>5685.4</v>
      </c>
      <c r="H28" s="56">
        <f>H29+H39+H33+H36</f>
        <v>5491.4</v>
      </c>
      <c r="I28" s="56">
        <f>I29+I39+I33+I36</f>
        <v>5491.4</v>
      </c>
    </row>
    <row r="29" spans="1:9" s="3" customFormat="1" ht="24">
      <c r="A29" s="14" t="s">
        <v>43</v>
      </c>
      <c r="B29" s="51"/>
      <c r="C29" s="18" t="s">
        <v>7</v>
      </c>
      <c r="D29" s="18" t="s">
        <v>10</v>
      </c>
      <c r="E29" s="7">
        <v>9900002040</v>
      </c>
      <c r="F29" s="18"/>
      <c r="G29" s="57">
        <f>G30+G31+G32</f>
        <v>5637.5999999999995</v>
      </c>
      <c r="H29" s="57">
        <f>H30+H31+H32</f>
        <v>5460.4</v>
      </c>
      <c r="I29" s="57">
        <f>I30+I31+I32</f>
        <v>5460.4</v>
      </c>
    </row>
    <row r="30" spans="1:9" s="3" customFormat="1" ht="48">
      <c r="A30" s="40" t="s">
        <v>41</v>
      </c>
      <c r="B30" s="51"/>
      <c r="C30" s="15" t="s">
        <v>7</v>
      </c>
      <c r="D30" s="15" t="s">
        <v>10</v>
      </c>
      <c r="E30" s="7">
        <v>9900002040</v>
      </c>
      <c r="F30" s="15" t="s">
        <v>42</v>
      </c>
      <c r="G30" s="57">
        <f>'Приложение 1 '!F29</f>
        <v>4495.3999999999996</v>
      </c>
      <c r="H30" s="57">
        <f>'Приложение 1 '!G29</f>
        <v>4455.3999999999996</v>
      </c>
      <c r="I30" s="57">
        <f>'Приложение 1 '!H29</f>
        <v>4455.3999999999996</v>
      </c>
    </row>
    <row r="31" spans="1:9" s="3" customFormat="1" ht="24">
      <c r="A31" s="40" t="s">
        <v>53</v>
      </c>
      <c r="B31" s="15"/>
      <c r="C31" s="15" t="s">
        <v>7</v>
      </c>
      <c r="D31" s="15" t="s">
        <v>10</v>
      </c>
      <c r="E31" s="7">
        <v>9900002040</v>
      </c>
      <c r="F31" s="15" t="s">
        <v>44</v>
      </c>
      <c r="G31" s="57">
        <f>'Приложение 1 '!F30</f>
        <v>1137.2</v>
      </c>
      <c r="H31" s="57">
        <f>'Приложение 1 '!G30</f>
        <v>1000</v>
      </c>
      <c r="I31" s="57">
        <f>'Приложение 1 '!H30</f>
        <v>1000</v>
      </c>
    </row>
    <row r="32" spans="1:9" s="3" customFormat="1" ht="16.5" customHeight="1">
      <c r="A32" s="40" t="s">
        <v>45</v>
      </c>
      <c r="B32" s="15"/>
      <c r="C32" s="15" t="s">
        <v>7</v>
      </c>
      <c r="D32" s="15" t="s">
        <v>10</v>
      </c>
      <c r="E32" s="7">
        <v>9900002040</v>
      </c>
      <c r="F32" s="15" t="s">
        <v>46</v>
      </c>
      <c r="G32" s="57">
        <f>'Приложение 1 '!F31</f>
        <v>5</v>
      </c>
      <c r="H32" s="57">
        <f>'Приложение 1 '!G31</f>
        <v>5</v>
      </c>
      <c r="I32" s="57">
        <f>'Приложение 1 '!H31</f>
        <v>5</v>
      </c>
    </row>
    <row r="33" spans="1:9" s="3" customFormat="1" ht="25.5" customHeight="1">
      <c r="A33" s="37" t="s">
        <v>62</v>
      </c>
      <c r="B33" s="15"/>
      <c r="C33" s="15" t="s">
        <v>7</v>
      </c>
      <c r="D33" s="15" t="s">
        <v>10</v>
      </c>
      <c r="E33" s="7">
        <v>9900022003</v>
      </c>
      <c r="F33" s="15"/>
      <c r="G33" s="57">
        <f>G34+G35</f>
        <v>8.5</v>
      </c>
      <c r="H33" s="57">
        <f>H34+H35</f>
        <v>0</v>
      </c>
      <c r="I33" s="57">
        <f>I34+I35</f>
        <v>0</v>
      </c>
    </row>
    <row r="34" spans="1:9" s="3" customFormat="1" ht="48.75" customHeight="1">
      <c r="A34" s="40" t="s">
        <v>41</v>
      </c>
      <c r="B34" s="15"/>
      <c r="C34" s="15" t="s">
        <v>7</v>
      </c>
      <c r="D34" s="15" t="s">
        <v>10</v>
      </c>
      <c r="E34" s="7">
        <v>9900022003</v>
      </c>
      <c r="F34" s="15" t="s">
        <v>42</v>
      </c>
      <c r="G34" s="57">
        <f>'Приложение 1 '!F33</f>
        <v>8.4</v>
      </c>
      <c r="H34" s="57">
        <f>'Приложение 1 '!G33</f>
        <v>0</v>
      </c>
      <c r="I34" s="57">
        <f>'Приложение 1 '!H33</f>
        <v>0</v>
      </c>
    </row>
    <row r="35" spans="1:9" s="3" customFormat="1" ht="24" customHeight="1">
      <c r="A35" s="40" t="s">
        <v>53</v>
      </c>
      <c r="B35" s="15"/>
      <c r="C35" s="15" t="s">
        <v>7</v>
      </c>
      <c r="D35" s="15" t="s">
        <v>10</v>
      </c>
      <c r="E35" s="7">
        <v>9900022003</v>
      </c>
      <c r="F35" s="15" t="s">
        <v>44</v>
      </c>
      <c r="G35" s="57">
        <f>'Приложение 1 '!F34</f>
        <v>0.1</v>
      </c>
      <c r="H35" s="57">
        <f>'Приложение 1 '!G34</f>
        <v>0</v>
      </c>
      <c r="I35" s="57">
        <f>'Приложение 1 '!H34</f>
        <v>0</v>
      </c>
    </row>
    <row r="36" spans="1:9" s="66" customFormat="1" ht="24">
      <c r="A36" s="37" t="s">
        <v>72</v>
      </c>
      <c r="B36" s="15"/>
      <c r="C36" s="15" t="s">
        <v>7</v>
      </c>
      <c r="D36" s="15" t="s">
        <v>10</v>
      </c>
      <c r="E36" s="7">
        <v>9900022004</v>
      </c>
      <c r="F36" s="15"/>
      <c r="G36" s="65">
        <f>G37+G38</f>
        <v>8.2999999999999989</v>
      </c>
      <c r="H36" s="65">
        <f>H37+H38</f>
        <v>0</v>
      </c>
      <c r="I36" s="65">
        <f>I37+I38</f>
        <v>0</v>
      </c>
    </row>
    <row r="37" spans="1:9" s="66" customFormat="1" ht="48">
      <c r="A37" s="40" t="s">
        <v>41</v>
      </c>
      <c r="B37" s="15"/>
      <c r="C37" s="15" t="s">
        <v>7</v>
      </c>
      <c r="D37" s="15" t="s">
        <v>10</v>
      </c>
      <c r="E37" s="7">
        <v>9900022004</v>
      </c>
      <c r="F37" s="15" t="s">
        <v>42</v>
      </c>
      <c r="G37" s="65">
        <f>'Приложение 1 '!F36</f>
        <v>8.1999999999999993</v>
      </c>
      <c r="H37" s="65">
        <f>'Приложение 1 '!G36</f>
        <v>0</v>
      </c>
      <c r="I37" s="65">
        <f>'Приложение 1 '!H36</f>
        <v>0</v>
      </c>
    </row>
    <row r="38" spans="1:9" s="66" customFormat="1" ht="24">
      <c r="A38" s="40" t="s">
        <v>53</v>
      </c>
      <c r="B38" s="15"/>
      <c r="C38" s="15" t="s">
        <v>7</v>
      </c>
      <c r="D38" s="15" t="s">
        <v>10</v>
      </c>
      <c r="E38" s="7">
        <v>9900022004</v>
      </c>
      <c r="F38" s="15" t="s">
        <v>44</v>
      </c>
      <c r="G38" s="65">
        <f>'Приложение 1 '!F37</f>
        <v>0.1</v>
      </c>
      <c r="H38" s="65">
        <f>'Приложение 1 '!G37</f>
        <v>0</v>
      </c>
      <c r="I38" s="65">
        <f>'Приложение 1 '!H37</f>
        <v>0</v>
      </c>
    </row>
    <row r="39" spans="1:9" s="3" customFormat="1" ht="65.25" customHeight="1">
      <c r="A39" s="35" t="s">
        <v>57</v>
      </c>
      <c r="B39" s="15"/>
      <c r="C39" s="15" t="s">
        <v>7</v>
      </c>
      <c r="D39" s="15" t="s">
        <v>10</v>
      </c>
      <c r="E39" s="7">
        <v>9900073150</v>
      </c>
      <c r="F39" s="15"/>
      <c r="G39" s="56">
        <f>G40+G41</f>
        <v>31</v>
      </c>
      <c r="H39" s="56">
        <f>H40+H41</f>
        <v>31</v>
      </c>
      <c r="I39" s="56">
        <f>I40+I41</f>
        <v>31</v>
      </c>
    </row>
    <row r="40" spans="1:9" s="3" customFormat="1" ht="48">
      <c r="A40" s="40" t="s">
        <v>41</v>
      </c>
      <c r="B40" s="15"/>
      <c r="C40" s="15" t="s">
        <v>7</v>
      </c>
      <c r="D40" s="15" t="s">
        <v>10</v>
      </c>
      <c r="E40" s="7">
        <v>9900073150</v>
      </c>
      <c r="F40" s="15" t="s">
        <v>42</v>
      </c>
      <c r="G40" s="56">
        <f>'Приложение 1 '!F39</f>
        <v>25</v>
      </c>
      <c r="H40" s="56">
        <f>'Приложение 1 '!G39</f>
        <v>25</v>
      </c>
      <c r="I40" s="56">
        <f>'Приложение 1 '!H39</f>
        <v>25</v>
      </c>
    </row>
    <row r="41" spans="1:9" s="3" customFormat="1" ht="24">
      <c r="A41" s="40" t="s">
        <v>53</v>
      </c>
      <c r="B41" s="15"/>
      <c r="C41" s="15" t="s">
        <v>7</v>
      </c>
      <c r="D41" s="15" t="s">
        <v>10</v>
      </c>
      <c r="E41" s="7">
        <v>9900073150</v>
      </c>
      <c r="F41" s="15" t="s">
        <v>44</v>
      </c>
      <c r="G41" s="56">
        <f>'Приложение 1 '!F40</f>
        <v>6</v>
      </c>
      <c r="H41" s="56">
        <f>'Приложение 1 '!G40</f>
        <v>6</v>
      </c>
      <c r="I41" s="56">
        <f>'Приложение 1 '!H40</f>
        <v>6</v>
      </c>
    </row>
    <row r="42" spans="1:9" s="39" customFormat="1" ht="13.5" customHeight="1">
      <c r="A42" s="11" t="s">
        <v>31</v>
      </c>
      <c r="B42" s="18"/>
      <c r="C42" s="12" t="s">
        <v>7</v>
      </c>
      <c r="D42" s="12" t="s">
        <v>27</v>
      </c>
      <c r="E42" s="19"/>
      <c r="F42" s="15"/>
      <c r="G42" s="58">
        <f>G43</f>
        <v>20</v>
      </c>
      <c r="H42" s="58">
        <f t="shared" ref="H42:I44" si="1">H43</f>
        <v>20</v>
      </c>
      <c r="I42" s="58">
        <f t="shared" si="1"/>
        <v>20</v>
      </c>
    </row>
    <row r="43" spans="1:9" s="39" customFormat="1" ht="14.25" customHeight="1">
      <c r="A43" s="14" t="s">
        <v>40</v>
      </c>
      <c r="B43" s="18"/>
      <c r="C43" s="15" t="s">
        <v>7</v>
      </c>
      <c r="D43" s="15" t="s">
        <v>27</v>
      </c>
      <c r="E43" s="7">
        <v>9900000000</v>
      </c>
      <c r="F43" s="15"/>
      <c r="G43" s="56">
        <f>G44</f>
        <v>20</v>
      </c>
      <c r="H43" s="56">
        <f t="shared" si="1"/>
        <v>20</v>
      </c>
      <c r="I43" s="56">
        <f t="shared" si="1"/>
        <v>20</v>
      </c>
    </row>
    <row r="44" spans="1:9" s="3" customFormat="1" ht="14.25" customHeight="1">
      <c r="A44" s="14" t="s">
        <v>32</v>
      </c>
      <c r="B44" s="18"/>
      <c r="C44" s="15" t="s">
        <v>7</v>
      </c>
      <c r="D44" s="15" t="s">
        <v>27</v>
      </c>
      <c r="E44" s="7">
        <v>9900010600</v>
      </c>
      <c r="F44" s="15"/>
      <c r="G44" s="57">
        <f>G45</f>
        <v>20</v>
      </c>
      <c r="H44" s="57">
        <f t="shared" si="1"/>
        <v>20</v>
      </c>
      <c r="I44" s="57">
        <f t="shared" si="1"/>
        <v>20</v>
      </c>
    </row>
    <row r="45" spans="1:9" s="3" customFormat="1" ht="13.5" customHeight="1">
      <c r="A45" s="40" t="s">
        <v>45</v>
      </c>
      <c r="B45" s="18"/>
      <c r="C45" s="15" t="s">
        <v>7</v>
      </c>
      <c r="D45" s="15" t="s">
        <v>27</v>
      </c>
      <c r="E45" s="7">
        <v>9900010600</v>
      </c>
      <c r="F45" s="15" t="s">
        <v>46</v>
      </c>
      <c r="G45" s="57">
        <f>'Приложение 1 '!F44</f>
        <v>20</v>
      </c>
      <c r="H45" s="57">
        <f>'Приложение 1 '!G44</f>
        <v>20</v>
      </c>
      <c r="I45" s="57">
        <f>'Приложение 1 '!H44</f>
        <v>20</v>
      </c>
    </row>
    <row r="46" spans="1:9" s="3" customFormat="1" ht="15.75" customHeight="1">
      <c r="A46" s="16" t="s">
        <v>25</v>
      </c>
      <c r="B46" s="18"/>
      <c r="C46" s="17" t="s">
        <v>7</v>
      </c>
      <c r="D46" s="17" t="s">
        <v>26</v>
      </c>
      <c r="E46" s="13"/>
      <c r="F46" s="17"/>
      <c r="G46" s="58">
        <f>G47</f>
        <v>207.6</v>
      </c>
      <c r="H46" s="58">
        <f>H47</f>
        <v>93.8</v>
      </c>
      <c r="I46" s="58">
        <f>I47</f>
        <v>93.8</v>
      </c>
    </row>
    <row r="47" spans="1:9" s="3" customFormat="1" ht="14.25" customHeight="1">
      <c r="A47" s="14" t="s">
        <v>40</v>
      </c>
      <c r="B47" s="18"/>
      <c r="C47" s="15" t="s">
        <v>7</v>
      </c>
      <c r="D47" s="15" t="s">
        <v>26</v>
      </c>
      <c r="E47" s="7">
        <v>9900000000</v>
      </c>
      <c r="F47" s="15"/>
      <c r="G47" s="56">
        <f>G48+G51+G53</f>
        <v>207.6</v>
      </c>
      <c r="H47" s="56">
        <f>H48+H51+H53</f>
        <v>93.8</v>
      </c>
      <c r="I47" s="56">
        <f>I48+I51+I53</f>
        <v>93.8</v>
      </c>
    </row>
    <row r="48" spans="1:9" s="3" customFormat="1" ht="13.5" customHeight="1">
      <c r="A48" s="14" t="s">
        <v>33</v>
      </c>
      <c r="B48" s="18"/>
      <c r="C48" s="18" t="s">
        <v>7</v>
      </c>
      <c r="D48" s="18" t="s">
        <v>26</v>
      </c>
      <c r="E48" s="7">
        <v>9900009230</v>
      </c>
      <c r="F48" s="15"/>
      <c r="G48" s="57">
        <f>G50+G49</f>
        <v>175.7</v>
      </c>
      <c r="H48" s="57">
        <f>H50+H49</f>
        <v>93.8</v>
      </c>
      <c r="I48" s="57">
        <f>I50+I49</f>
        <v>93.8</v>
      </c>
    </row>
    <row r="49" spans="1:9" s="3" customFormat="1" ht="24">
      <c r="A49" s="40" t="s">
        <v>53</v>
      </c>
      <c r="B49" s="18"/>
      <c r="C49" s="18" t="s">
        <v>7</v>
      </c>
      <c r="D49" s="18" t="s">
        <v>26</v>
      </c>
      <c r="E49" s="7">
        <v>9900009230</v>
      </c>
      <c r="F49" s="15" t="s">
        <v>44</v>
      </c>
      <c r="G49" s="57">
        <f>'Приложение 1 '!F48</f>
        <v>163</v>
      </c>
      <c r="H49" s="57">
        <f>'Приложение 1 '!G48</f>
        <v>80</v>
      </c>
      <c r="I49" s="57">
        <f>'Приложение 1 '!H48</f>
        <v>80</v>
      </c>
    </row>
    <row r="50" spans="1:9" s="3" customFormat="1" ht="15.75" customHeight="1">
      <c r="A50" s="10" t="s">
        <v>45</v>
      </c>
      <c r="B50" s="17"/>
      <c r="C50" s="18" t="s">
        <v>7</v>
      </c>
      <c r="D50" s="18" t="s">
        <v>26</v>
      </c>
      <c r="E50" s="7">
        <v>9900009230</v>
      </c>
      <c r="F50" s="15" t="s">
        <v>46</v>
      </c>
      <c r="G50" s="57">
        <f>'Приложение 1 '!F49</f>
        <v>12.7</v>
      </c>
      <c r="H50" s="57">
        <f>'Приложение 1 '!G49</f>
        <v>13.8</v>
      </c>
      <c r="I50" s="57">
        <f>'Приложение 1 '!H49</f>
        <v>13.8</v>
      </c>
    </row>
    <row r="51" spans="1:9" s="3" customFormat="1" ht="48">
      <c r="A51" s="20" t="s">
        <v>50</v>
      </c>
      <c r="B51" s="18"/>
      <c r="C51" s="18" t="s">
        <v>7</v>
      </c>
      <c r="D51" s="18" t="s">
        <v>26</v>
      </c>
      <c r="E51" s="7">
        <v>9900024030</v>
      </c>
      <c r="F51" s="18"/>
      <c r="G51" s="57">
        <f>G52</f>
        <v>12.6</v>
      </c>
      <c r="H51" s="57">
        <f>H52</f>
        <v>0</v>
      </c>
      <c r="I51" s="57">
        <f>I52</f>
        <v>0</v>
      </c>
    </row>
    <row r="52" spans="1:9" s="3" customFormat="1" ht="12.75" customHeight="1">
      <c r="A52" s="41" t="s">
        <v>22</v>
      </c>
      <c r="B52" s="18"/>
      <c r="C52" s="18" t="s">
        <v>7</v>
      </c>
      <c r="D52" s="18" t="s">
        <v>26</v>
      </c>
      <c r="E52" s="7">
        <v>9900024030</v>
      </c>
      <c r="F52" s="18" t="s">
        <v>47</v>
      </c>
      <c r="G52" s="57">
        <f>'Приложение 1 '!F51</f>
        <v>12.6</v>
      </c>
      <c r="H52" s="57">
        <f>'Приложение 1 '!G51</f>
        <v>0</v>
      </c>
      <c r="I52" s="57">
        <f>'Приложение 1 '!H51</f>
        <v>0</v>
      </c>
    </row>
    <row r="53" spans="1:9" s="3" customFormat="1" ht="72">
      <c r="A53" s="44" t="s">
        <v>63</v>
      </c>
      <c r="B53" s="18"/>
      <c r="C53" s="18" t="s">
        <v>7</v>
      </c>
      <c r="D53" s="18" t="s">
        <v>26</v>
      </c>
      <c r="E53" s="7">
        <v>9900024040</v>
      </c>
      <c r="F53" s="18"/>
      <c r="G53" s="57">
        <f>G54</f>
        <v>19.3</v>
      </c>
      <c r="H53" s="57">
        <f>H54</f>
        <v>0</v>
      </c>
      <c r="I53" s="57">
        <f>I54</f>
        <v>0</v>
      </c>
    </row>
    <row r="54" spans="1:9" s="3" customFormat="1" ht="15.75" customHeight="1">
      <c r="A54" s="41" t="s">
        <v>22</v>
      </c>
      <c r="B54" s="18"/>
      <c r="C54" s="18" t="s">
        <v>7</v>
      </c>
      <c r="D54" s="18" t="s">
        <v>26</v>
      </c>
      <c r="E54" s="7">
        <v>9900024040</v>
      </c>
      <c r="F54" s="18" t="s">
        <v>47</v>
      </c>
      <c r="G54" s="57">
        <f>'Приложение 1 '!F53</f>
        <v>19.3</v>
      </c>
      <c r="H54" s="57">
        <f>'Приложение 1 '!G53</f>
        <v>0</v>
      </c>
      <c r="I54" s="57">
        <f>'Приложение 1 '!H53</f>
        <v>0</v>
      </c>
    </row>
    <row r="55" spans="1:9" s="3" customFormat="1" ht="24">
      <c r="A55" s="29" t="s">
        <v>52</v>
      </c>
      <c r="B55" s="15"/>
      <c r="C55" s="17" t="s">
        <v>15</v>
      </c>
      <c r="D55" s="17" t="s">
        <v>23</v>
      </c>
      <c r="E55" s="13"/>
      <c r="F55" s="12"/>
      <c r="G55" s="58">
        <f>G56</f>
        <v>800</v>
      </c>
      <c r="H55" s="58">
        <f t="shared" ref="H55:I60" si="2">H56</f>
        <v>300</v>
      </c>
      <c r="I55" s="58">
        <f t="shared" si="2"/>
        <v>300</v>
      </c>
    </row>
    <row r="56" spans="1:9" s="3" customFormat="1" ht="27.75" customHeight="1">
      <c r="A56" s="29" t="s">
        <v>65</v>
      </c>
      <c r="B56" s="15"/>
      <c r="C56" s="17" t="s">
        <v>15</v>
      </c>
      <c r="D56" s="17" t="s">
        <v>14</v>
      </c>
      <c r="E56" s="13"/>
      <c r="F56" s="12"/>
      <c r="G56" s="58">
        <f>G57</f>
        <v>800</v>
      </c>
      <c r="H56" s="58">
        <f t="shared" si="2"/>
        <v>300</v>
      </c>
      <c r="I56" s="58">
        <f t="shared" si="2"/>
        <v>300</v>
      </c>
    </row>
    <row r="57" spans="1:9" s="3" customFormat="1" ht="36">
      <c r="A57" s="34" t="s">
        <v>80</v>
      </c>
      <c r="B57" s="12"/>
      <c r="C57" s="18" t="s">
        <v>15</v>
      </c>
      <c r="D57" s="18" t="s">
        <v>14</v>
      </c>
      <c r="E57" s="7">
        <v>400000000</v>
      </c>
      <c r="F57" s="15"/>
      <c r="G57" s="57">
        <f>G58</f>
        <v>800</v>
      </c>
      <c r="H57" s="57">
        <f t="shared" si="2"/>
        <v>300</v>
      </c>
      <c r="I57" s="57">
        <f t="shared" si="2"/>
        <v>300</v>
      </c>
    </row>
    <row r="58" spans="1:9" s="3" customFormat="1" ht="24">
      <c r="A58" s="34" t="s">
        <v>79</v>
      </c>
      <c r="B58" s="12"/>
      <c r="C58" s="18" t="s">
        <v>15</v>
      </c>
      <c r="D58" s="18" t="s">
        <v>14</v>
      </c>
      <c r="E58" s="7">
        <v>430000000</v>
      </c>
      <c r="F58" s="15"/>
      <c r="G58" s="57">
        <f>G59+G62</f>
        <v>800</v>
      </c>
      <c r="H58" s="57">
        <f t="shared" ref="H58:I58" si="3">H59+H62</f>
        <v>300</v>
      </c>
      <c r="I58" s="57">
        <f t="shared" si="3"/>
        <v>300</v>
      </c>
    </row>
    <row r="59" spans="1:9" s="3" customFormat="1" ht="16.5" customHeight="1">
      <c r="A59" s="34" t="s">
        <v>81</v>
      </c>
      <c r="B59" s="12"/>
      <c r="C59" s="18" t="s">
        <v>15</v>
      </c>
      <c r="D59" s="18" t="s">
        <v>14</v>
      </c>
      <c r="E59" s="7">
        <v>431100000</v>
      </c>
      <c r="F59" s="15"/>
      <c r="G59" s="57">
        <f>G60</f>
        <v>700</v>
      </c>
      <c r="H59" s="57">
        <f t="shared" ref="H59:I59" si="4">H60</f>
        <v>250</v>
      </c>
      <c r="I59" s="57">
        <f t="shared" si="4"/>
        <v>250</v>
      </c>
    </row>
    <row r="60" spans="1:9" s="3" customFormat="1" ht="17.25" customHeight="1">
      <c r="A60" s="34" t="s">
        <v>82</v>
      </c>
      <c r="B60" s="12"/>
      <c r="C60" s="18" t="s">
        <v>15</v>
      </c>
      <c r="D60" s="18" t="s">
        <v>14</v>
      </c>
      <c r="E60" s="7">
        <v>431199000</v>
      </c>
      <c r="F60" s="15"/>
      <c r="G60" s="57">
        <f>G61</f>
        <v>700</v>
      </c>
      <c r="H60" s="57">
        <f t="shared" si="2"/>
        <v>250</v>
      </c>
      <c r="I60" s="57">
        <f t="shared" si="2"/>
        <v>250</v>
      </c>
    </row>
    <row r="61" spans="1:9" s="3" customFormat="1" ht="24">
      <c r="A61" s="40" t="s">
        <v>53</v>
      </c>
      <c r="B61" s="15"/>
      <c r="C61" s="18" t="s">
        <v>15</v>
      </c>
      <c r="D61" s="18" t="s">
        <v>14</v>
      </c>
      <c r="E61" s="7">
        <v>431199000</v>
      </c>
      <c r="F61" s="15" t="s">
        <v>44</v>
      </c>
      <c r="G61" s="57">
        <f>'Приложение 1 '!F60</f>
        <v>700</v>
      </c>
      <c r="H61" s="57">
        <f>'Приложение 1 '!G60</f>
        <v>250</v>
      </c>
      <c r="I61" s="57">
        <f>'Приложение 1 '!H60</f>
        <v>250</v>
      </c>
    </row>
    <row r="62" spans="1:9" s="3" customFormat="1" ht="15.75" customHeight="1">
      <c r="A62" s="37" t="s">
        <v>83</v>
      </c>
      <c r="B62" s="15"/>
      <c r="C62" s="18" t="s">
        <v>15</v>
      </c>
      <c r="D62" s="18" t="s">
        <v>14</v>
      </c>
      <c r="E62" s="7">
        <v>431200000</v>
      </c>
      <c r="F62" s="15"/>
      <c r="G62" s="57">
        <f>G63</f>
        <v>100</v>
      </c>
      <c r="H62" s="57">
        <f t="shared" ref="H62:I62" si="5">H63</f>
        <v>50</v>
      </c>
      <c r="I62" s="57">
        <f t="shared" si="5"/>
        <v>50</v>
      </c>
    </row>
    <row r="63" spans="1:9" s="3" customFormat="1" ht="13.5" customHeight="1">
      <c r="A63" s="37" t="s">
        <v>82</v>
      </c>
      <c r="B63" s="15"/>
      <c r="C63" s="18" t="s">
        <v>15</v>
      </c>
      <c r="D63" s="18" t="s">
        <v>14</v>
      </c>
      <c r="E63" s="7">
        <v>431299000</v>
      </c>
      <c r="F63" s="15"/>
      <c r="G63" s="57">
        <f>G64</f>
        <v>100</v>
      </c>
      <c r="H63" s="57">
        <f t="shared" ref="H63:I63" si="6">H64</f>
        <v>50</v>
      </c>
      <c r="I63" s="57">
        <f t="shared" si="6"/>
        <v>50</v>
      </c>
    </row>
    <row r="64" spans="1:9" s="3" customFormat="1" ht="24">
      <c r="A64" s="40" t="s">
        <v>53</v>
      </c>
      <c r="B64" s="15"/>
      <c r="C64" s="18" t="s">
        <v>15</v>
      </c>
      <c r="D64" s="18" t="s">
        <v>14</v>
      </c>
      <c r="E64" s="7">
        <v>431299000</v>
      </c>
      <c r="F64" s="15" t="s">
        <v>44</v>
      </c>
      <c r="G64" s="57">
        <f>'Приложение 1 '!F63</f>
        <v>100</v>
      </c>
      <c r="H64" s="57">
        <f>'Приложение 1 '!G63</f>
        <v>50</v>
      </c>
      <c r="I64" s="57">
        <f>'Приложение 1 '!H63</f>
        <v>50</v>
      </c>
    </row>
    <row r="65" spans="1:9" s="3" customFormat="1" ht="12.75" customHeight="1">
      <c r="A65" s="11" t="s">
        <v>34</v>
      </c>
      <c r="B65" s="17"/>
      <c r="C65" s="17" t="s">
        <v>10</v>
      </c>
      <c r="D65" s="17" t="s">
        <v>23</v>
      </c>
      <c r="E65" s="13"/>
      <c r="F65" s="12"/>
      <c r="G65" s="58">
        <f>G66</f>
        <v>76</v>
      </c>
      <c r="H65" s="58">
        <f t="shared" ref="H65:I68" si="7">H66</f>
        <v>10</v>
      </c>
      <c r="I65" s="58">
        <f t="shared" si="7"/>
        <v>10</v>
      </c>
    </row>
    <row r="66" spans="1:9" s="3" customFormat="1" ht="15" customHeight="1">
      <c r="A66" s="11" t="s">
        <v>35</v>
      </c>
      <c r="B66" s="18"/>
      <c r="C66" s="17" t="s">
        <v>10</v>
      </c>
      <c r="D66" s="17" t="s">
        <v>36</v>
      </c>
      <c r="E66" s="21"/>
      <c r="F66" s="15"/>
      <c r="G66" s="58">
        <f>G67</f>
        <v>76</v>
      </c>
      <c r="H66" s="58">
        <f t="shared" si="7"/>
        <v>10</v>
      </c>
      <c r="I66" s="58">
        <f t="shared" si="7"/>
        <v>10</v>
      </c>
    </row>
    <row r="67" spans="1:9" s="3" customFormat="1" ht="15" customHeight="1">
      <c r="A67" s="14" t="s">
        <v>40</v>
      </c>
      <c r="B67" s="18"/>
      <c r="C67" s="18" t="s">
        <v>10</v>
      </c>
      <c r="D67" s="18" t="s">
        <v>36</v>
      </c>
      <c r="E67" s="7">
        <v>9900000000</v>
      </c>
      <c r="F67" s="15"/>
      <c r="G67" s="57">
        <f>G68</f>
        <v>76</v>
      </c>
      <c r="H67" s="57">
        <f t="shared" si="7"/>
        <v>10</v>
      </c>
      <c r="I67" s="57">
        <f t="shared" si="7"/>
        <v>10</v>
      </c>
    </row>
    <row r="68" spans="1:9" s="3" customFormat="1" ht="24">
      <c r="A68" s="14" t="s">
        <v>49</v>
      </c>
      <c r="B68" s="18"/>
      <c r="C68" s="18" t="s">
        <v>10</v>
      </c>
      <c r="D68" s="18" t="s">
        <v>36</v>
      </c>
      <c r="E68" s="7">
        <v>9900099040</v>
      </c>
      <c r="F68" s="15"/>
      <c r="G68" s="57">
        <f>G69</f>
        <v>76</v>
      </c>
      <c r="H68" s="57">
        <f t="shared" si="7"/>
        <v>10</v>
      </c>
      <c r="I68" s="57">
        <f t="shared" si="7"/>
        <v>10</v>
      </c>
    </row>
    <row r="69" spans="1:9" s="3" customFormat="1" ht="24">
      <c r="A69" s="40" t="s">
        <v>53</v>
      </c>
      <c r="B69" s="17"/>
      <c r="C69" s="18" t="s">
        <v>10</v>
      </c>
      <c r="D69" s="18" t="s">
        <v>36</v>
      </c>
      <c r="E69" s="7">
        <v>9900099040</v>
      </c>
      <c r="F69" s="15" t="s">
        <v>44</v>
      </c>
      <c r="G69" s="57">
        <f>'Приложение 1 '!F68</f>
        <v>76</v>
      </c>
      <c r="H69" s="57">
        <f>'Приложение 1 '!G68</f>
        <v>10</v>
      </c>
      <c r="I69" s="57">
        <f>'Приложение 1 '!H68</f>
        <v>10</v>
      </c>
    </row>
    <row r="70" spans="1:9" s="3" customFormat="1" ht="12" customHeight="1">
      <c r="A70" s="16" t="s">
        <v>5</v>
      </c>
      <c r="B70" s="17"/>
      <c r="C70" s="17" t="s">
        <v>9</v>
      </c>
      <c r="D70" s="17" t="s">
        <v>23</v>
      </c>
      <c r="E70" s="21"/>
      <c r="F70" s="18"/>
      <c r="G70" s="58">
        <f>G71+G82</f>
        <v>10839.78</v>
      </c>
      <c r="H70" s="58">
        <f t="shared" ref="H70:I70" si="8">H71+H82</f>
        <v>9803.9000000000015</v>
      </c>
      <c r="I70" s="58">
        <f t="shared" si="8"/>
        <v>8275.5</v>
      </c>
    </row>
    <row r="71" spans="1:9" s="3" customFormat="1" ht="15" customHeight="1">
      <c r="A71" s="11" t="s">
        <v>37</v>
      </c>
      <c r="B71" s="18"/>
      <c r="C71" s="17" t="s">
        <v>9</v>
      </c>
      <c r="D71" s="17" t="s">
        <v>8</v>
      </c>
      <c r="E71" s="21"/>
      <c r="F71" s="18"/>
      <c r="G71" s="58">
        <f>G77+G72</f>
        <v>1000.3</v>
      </c>
      <c r="H71" s="58">
        <f>H77+H72</f>
        <v>829</v>
      </c>
      <c r="I71" s="58">
        <f>I77+I72</f>
        <v>829</v>
      </c>
    </row>
    <row r="72" spans="1:9" s="66" customFormat="1" ht="36">
      <c r="A72" s="47" t="s">
        <v>80</v>
      </c>
      <c r="B72" s="17"/>
      <c r="C72" s="18" t="s">
        <v>9</v>
      </c>
      <c r="D72" s="18" t="s">
        <v>8</v>
      </c>
      <c r="E72" s="7" t="s">
        <v>102</v>
      </c>
      <c r="F72" s="18"/>
      <c r="G72" s="65">
        <f>G73</f>
        <v>222.3</v>
      </c>
      <c r="H72" s="65">
        <f t="shared" ref="H72:I72" si="9">H73</f>
        <v>0</v>
      </c>
      <c r="I72" s="65">
        <f t="shared" si="9"/>
        <v>0</v>
      </c>
    </row>
    <row r="73" spans="1:9" s="66" customFormat="1" ht="24">
      <c r="A73" s="47" t="s">
        <v>84</v>
      </c>
      <c r="B73" s="17"/>
      <c r="C73" s="18" t="s">
        <v>9</v>
      </c>
      <c r="D73" s="18" t="s">
        <v>8</v>
      </c>
      <c r="E73" s="7">
        <v>420000000</v>
      </c>
      <c r="F73" s="18"/>
      <c r="G73" s="65">
        <f>G74</f>
        <v>222.3</v>
      </c>
      <c r="H73" s="65">
        <f t="shared" ref="H73:I73" si="10">H74</f>
        <v>0</v>
      </c>
      <c r="I73" s="65">
        <f t="shared" si="10"/>
        <v>0</v>
      </c>
    </row>
    <row r="74" spans="1:9" s="66" customFormat="1" ht="24">
      <c r="A74" s="47" t="s">
        <v>85</v>
      </c>
      <c r="B74" s="17"/>
      <c r="C74" s="18" t="s">
        <v>9</v>
      </c>
      <c r="D74" s="18" t="s">
        <v>8</v>
      </c>
      <c r="E74" s="7">
        <v>423400000</v>
      </c>
      <c r="F74" s="18"/>
      <c r="G74" s="65">
        <f>G75</f>
        <v>222.3</v>
      </c>
      <c r="H74" s="65">
        <f t="shared" ref="H74:I74" si="11">H75</f>
        <v>0</v>
      </c>
      <c r="I74" s="65">
        <f t="shared" si="11"/>
        <v>0</v>
      </c>
    </row>
    <row r="75" spans="1:9" s="66" customFormat="1" ht="39.75" customHeight="1">
      <c r="A75" s="37" t="s">
        <v>73</v>
      </c>
      <c r="B75" s="17"/>
      <c r="C75" s="18" t="s">
        <v>9</v>
      </c>
      <c r="D75" s="18" t="s">
        <v>8</v>
      </c>
      <c r="E75" s="7" t="s">
        <v>86</v>
      </c>
      <c r="F75" s="18"/>
      <c r="G75" s="65">
        <f t="shared" ref="G75:I75" si="12">G76</f>
        <v>222.3</v>
      </c>
      <c r="H75" s="65">
        <f t="shared" si="12"/>
        <v>0</v>
      </c>
      <c r="I75" s="65">
        <f t="shared" si="12"/>
        <v>0</v>
      </c>
    </row>
    <row r="76" spans="1:9" s="66" customFormat="1" ht="24" customHeight="1">
      <c r="A76" s="40" t="s">
        <v>53</v>
      </c>
      <c r="B76" s="17"/>
      <c r="C76" s="18" t="s">
        <v>9</v>
      </c>
      <c r="D76" s="18" t="s">
        <v>8</v>
      </c>
      <c r="E76" s="7" t="s">
        <v>74</v>
      </c>
      <c r="F76" s="18" t="s">
        <v>44</v>
      </c>
      <c r="G76" s="65">
        <f>'Приложение 1 '!F75</f>
        <v>222.3</v>
      </c>
      <c r="H76" s="65">
        <f>'Приложение 1 '!G75</f>
        <v>0</v>
      </c>
      <c r="I76" s="65">
        <f>'Приложение 1 '!H75</f>
        <v>0</v>
      </c>
    </row>
    <row r="77" spans="1:9" s="3" customFormat="1" ht="15" customHeight="1">
      <c r="A77" s="14" t="s">
        <v>40</v>
      </c>
      <c r="B77" s="18"/>
      <c r="C77" s="18" t="s">
        <v>9</v>
      </c>
      <c r="D77" s="18" t="s">
        <v>8</v>
      </c>
      <c r="E77" s="7">
        <v>9900000000</v>
      </c>
      <c r="F77" s="18"/>
      <c r="G77" s="57">
        <f>G80+G78</f>
        <v>778</v>
      </c>
      <c r="H77" s="57">
        <f>H80+H78</f>
        <v>829</v>
      </c>
      <c r="I77" s="57">
        <f>I80+I78</f>
        <v>829</v>
      </c>
    </row>
    <row r="78" spans="1:9" s="3" customFormat="1" ht="15" customHeight="1">
      <c r="A78" s="14" t="s">
        <v>55</v>
      </c>
      <c r="B78" s="18"/>
      <c r="C78" s="18" t="s">
        <v>9</v>
      </c>
      <c r="D78" s="18" t="s">
        <v>8</v>
      </c>
      <c r="E78" s="7">
        <v>9900009270</v>
      </c>
      <c r="F78" s="18"/>
      <c r="G78" s="57">
        <f>G79</f>
        <v>378</v>
      </c>
      <c r="H78" s="57">
        <f>H79</f>
        <v>329</v>
      </c>
      <c r="I78" s="57">
        <f>I79</f>
        <v>329</v>
      </c>
    </row>
    <row r="79" spans="1:9" s="3" customFormat="1" ht="27" customHeight="1">
      <c r="A79" s="40" t="s">
        <v>53</v>
      </c>
      <c r="B79" s="18"/>
      <c r="C79" s="18" t="s">
        <v>9</v>
      </c>
      <c r="D79" s="18" t="s">
        <v>8</v>
      </c>
      <c r="E79" s="7">
        <v>9900009270</v>
      </c>
      <c r="F79" s="18" t="s">
        <v>44</v>
      </c>
      <c r="G79" s="57">
        <f>'Приложение 1 '!F78</f>
        <v>378</v>
      </c>
      <c r="H79" s="57">
        <f>'Приложение 1 '!G78</f>
        <v>329</v>
      </c>
      <c r="I79" s="57">
        <f>'Приложение 1 '!H78</f>
        <v>329</v>
      </c>
    </row>
    <row r="80" spans="1:9" s="3" customFormat="1" ht="39" customHeight="1">
      <c r="A80" s="14" t="s">
        <v>54</v>
      </c>
      <c r="B80" s="18"/>
      <c r="C80" s="18" t="s">
        <v>9</v>
      </c>
      <c r="D80" s="18" t="s">
        <v>8</v>
      </c>
      <c r="E80" s="7">
        <v>9900049010</v>
      </c>
      <c r="F80" s="18"/>
      <c r="G80" s="57">
        <f>G81</f>
        <v>400</v>
      </c>
      <c r="H80" s="57">
        <f>H81</f>
        <v>500</v>
      </c>
      <c r="I80" s="57">
        <f>I81</f>
        <v>500</v>
      </c>
    </row>
    <row r="81" spans="1:9" s="3" customFormat="1" ht="17.25" customHeight="1">
      <c r="A81" s="42" t="s">
        <v>45</v>
      </c>
      <c r="B81" s="18"/>
      <c r="C81" s="18" t="s">
        <v>9</v>
      </c>
      <c r="D81" s="18" t="s">
        <v>8</v>
      </c>
      <c r="E81" s="7">
        <v>9900049010</v>
      </c>
      <c r="F81" s="18" t="s">
        <v>46</v>
      </c>
      <c r="G81" s="57">
        <f>'Приложение 1 '!F80</f>
        <v>400</v>
      </c>
      <c r="H81" s="57">
        <f>'Приложение 1 '!G80</f>
        <v>500</v>
      </c>
      <c r="I81" s="57">
        <f>'Приложение 1 '!H80</f>
        <v>500</v>
      </c>
    </row>
    <row r="82" spans="1:9" s="3" customFormat="1" ht="17.25" customHeight="1">
      <c r="A82" s="16" t="s">
        <v>19</v>
      </c>
      <c r="B82" s="18"/>
      <c r="C82" s="17" t="s">
        <v>9</v>
      </c>
      <c r="D82" s="17" t="s">
        <v>15</v>
      </c>
      <c r="E82" s="13"/>
      <c r="F82" s="17"/>
      <c r="G82" s="58">
        <f>G89+G83</f>
        <v>9839.4800000000014</v>
      </c>
      <c r="H82" s="58">
        <f>H89+H83</f>
        <v>8974.9000000000015</v>
      </c>
      <c r="I82" s="58">
        <f>I89+I83</f>
        <v>7446.5</v>
      </c>
    </row>
    <row r="83" spans="1:9" s="3" customFormat="1" ht="24">
      <c r="A83" s="37" t="s">
        <v>77</v>
      </c>
      <c r="B83" s="52"/>
      <c r="C83" s="18" t="s">
        <v>9</v>
      </c>
      <c r="D83" s="18" t="s">
        <v>15</v>
      </c>
      <c r="E83" s="7">
        <v>300000000</v>
      </c>
      <c r="F83" s="18"/>
      <c r="G83" s="57">
        <f t="shared" ref="G83:I85" si="13">G84</f>
        <v>3667.78</v>
      </c>
      <c r="H83" s="57">
        <f t="shared" si="13"/>
        <v>3978.8</v>
      </c>
      <c r="I83" s="57">
        <f>I87</f>
        <v>1804.7</v>
      </c>
    </row>
    <row r="84" spans="1:9" s="3" customFormat="1" ht="23.25" customHeight="1">
      <c r="A84" s="47" t="s">
        <v>61</v>
      </c>
      <c r="B84" s="52"/>
      <c r="C84" s="18" t="s">
        <v>9</v>
      </c>
      <c r="D84" s="18" t="s">
        <v>15</v>
      </c>
      <c r="E84" s="38" t="s">
        <v>60</v>
      </c>
      <c r="F84" s="18"/>
      <c r="G84" s="57">
        <f t="shared" si="13"/>
        <v>3667.78</v>
      </c>
      <c r="H84" s="57">
        <f t="shared" si="13"/>
        <v>3978.8</v>
      </c>
      <c r="I84" s="57">
        <f t="shared" si="13"/>
        <v>0</v>
      </c>
    </row>
    <row r="85" spans="1:9" s="3" customFormat="1" ht="24">
      <c r="A85" s="47" t="s">
        <v>56</v>
      </c>
      <c r="B85" s="52"/>
      <c r="C85" s="18" t="s">
        <v>9</v>
      </c>
      <c r="D85" s="18" t="s">
        <v>15</v>
      </c>
      <c r="E85" s="38" t="s">
        <v>58</v>
      </c>
      <c r="F85" s="18"/>
      <c r="G85" s="57">
        <f t="shared" si="13"/>
        <v>3667.78</v>
      </c>
      <c r="H85" s="57">
        <f t="shared" si="13"/>
        <v>3978.8</v>
      </c>
      <c r="I85" s="57">
        <f t="shared" si="13"/>
        <v>0</v>
      </c>
    </row>
    <row r="86" spans="1:9" s="3" customFormat="1" ht="24">
      <c r="A86" s="40" t="s">
        <v>53</v>
      </c>
      <c r="B86" s="52"/>
      <c r="C86" s="18" t="s">
        <v>9</v>
      </c>
      <c r="D86" s="18" t="s">
        <v>15</v>
      </c>
      <c r="E86" s="38" t="s">
        <v>58</v>
      </c>
      <c r="F86" s="18" t="s">
        <v>44</v>
      </c>
      <c r="G86" s="57">
        <f>'Приложение 1 '!F85</f>
        <v>3667.78</v>
      </c>
      <c r="H86" s="57">
        <f>'Приложение 1 '!G85</f>
        <v>3978.8</v>
      </c>
      <c r="I86" s="57">
        <f>'Приложение 1 '!H85</f>
        <v>0</v>
      </c>
    </row>
    <row r="87" spans="1:9" s="3" customFormat="1" ht="24">
      <c r="A87" s="37" t="s">
        <v>56</v>
      </c>
      <c r="B87" s="52"/>
      <c r="C87" s="18" t="s">
        <v>9</v>
      </c>
      <c r="D87" s="18" t="s">
        <v>15</v>
      </c>
      <c r="E87" s="38" t="s">
        <v>103</v>
      </c>
      <c r="F87" s="18"/>
      <c r="G87" s="57">
        <f>G88</f>
        <v>0</v>
      </c>
      <c r="H87" s="57">
        <f t="shared" ref="H87:I87" si="14">H88</f>
        <v>0</v>
      </c>
      <c r="I87" s="57">
        <f t="shared" si="14"/>
        <v>1804.7</v>
      </c>
    </row>
    <row r="88" spans="1:9" s="3" customFormat="1" ht="24">
      <c r="A88" s="40" t="s">
        <v>53</v>
      </c>
      <c r="B88" s="52"/>
      <c r="C88" s="18" t="s">
        <v>9</v>
      </c>
      <c r="D88" s="18" t="s">
        <v>15</v>
      </c>
      <c r="E88" s="38" t="s">
        <v>103</v>
      </c>
      <c r="F88" s="18" t="s">
        <v>44</v>
      </c>
      <c r="G88" s="57">
        <f>'Приложение 1 '!F87</f>
        <v>0</v>
      </c>
      <c r="H88" s="57">
        <f>'Приложение 1 '!G87</f>
        <v>0</v>
      </c>
      <c r="I88" s="57">
        <f>'Приложение 1 '!H87</f>
        <v>1804.7</v>
      </c>
    </row>
    <row r="89" spans="1:9" s="3" customFormat="1" ht="36">
      <c r="A89" s="22" t="s">
        <v>80</v>
      </c>
      <c r="B89" s="52"/>
      <c r="C89" s="18" t="s">
        <v>9</v>
      </c>
      <c r="D89" s="18" t="s">
        <v>15</v>
      </c>
      <c r="E89" s="7">
        <v>400000000</v>
      </c>
      <c r="F89" s="18"/>
      <c r="G89" s="57">
        <f>G90</f>
        <v>6171.7000000000007</v>
      </c>
      <c r="H89" s="57">
        <f t="shared" ref="H89:I89" si="15">H90</f>
        <v>4996.1000000000004</v>
      </c>
      <c r="I89" s="57">
        <f t="shared" si="15"/>
        <v>5641.8</v>
      </c>
    </row>
    <row r="90" spans="1:9" s="3" customFormat="1" ht="24">
      <c r="A90" s="22" t="s">
        <v>84</v>
      </c>
      <c r="B90" s="52"/>
      <c r="C90" s="18" t="s">
        <v>9</v>
      </c>
      <c r="D90" s="18" t="s">
        <v>15</v>
      </c>
      <c r="E90" s="7">
        <v>420000000</v>
      </c>
      <c r="F90" s="18"/>
      <c r="G90" s="57">
        <f>G91+G95+G98+G101+G105+G109</f>
        <v>6171.7000000000007</v>
      </c>
      <c r="H90" s="57">
        <f t="shared" ref="H90:I90" si="16">H91+H95+H98+H101+H105+H109</f>
        <v>4996.1000000000004</v>
      </c>
      <c r="I90" s="57">
        <f t="shared" si="16"/>
        <v>5641.8</v>
      </c>
    </row>
    <row r="91" spans="1:9" s="3" customFormat="1" ht="16.5" customHeight="1">
      <c r="A91" s="22" t="s">
        <v>89</v>
      </c>
      <c r="B91" s="52"/>
      <c r="C91" s="18" t="s">
        <v>9</v>
      </c>
      <c r="D91" s="18" t="s">
        <v>15</v>
      </c>
      <c r="E91" s="7" t="s">
        <v>90</v>
      </c>
      <c r="F91" s="18"/>
      <c r="G91" s="57">
        <f>G92</f>
        <v>982.7</v>
      </c>
      <c r="H91" s="57">
        <f t="shared" ref="H91:I91" si="17">H92</f>
        <v>900</v>
      </c>
      <c r="I91" s="57">
        <f t="shared" si="17"/>
        <v>900</v>
      </c>
    </row>
    <row r="92" spans="1:9" s="3" customFormat="1" ht="17.25" customHeight="1">
      <c r="A92" s="22" t="s">
        <v>82</v>
      </c>
      <c r="B92" s="52"/>
      <c r="C92" s="18" t="s">
        <v>9</v>
      </c>
      <c r="D92" s="18" t="s">
        <v>15</v>
      </c>
      <c r="E92" s="7" t="s">
        <v>91</v>
      </c>
      <c r="F92" s="18"/>
      <c r="G92" s="57">
        <f>G93+G94</f>
        <v>982.7</v>
      </c>
      <c r="H92" s="57">
        <f t="shared" ref="H92:I92" si="18">H93+H94</f>
        <v>900</v>
      </c>
      <c r="I92" s="57">
        <f t="shared" si="18"/>
        <v>900</v>
      </c>
    </row>
    <row r="93" spans="1:9" s="3" customFormat="1" ht="45.75" customHeight="1">
      <c r="A93" s="22" t="s">
        <v>41</v>
      </c>
      <c r="B93" s="52"/>
      <c r="C93" s="18" t="s">
        <v>9</v>
      </c>
      <c r="D93" s="18" t="s">
        <v>15</v>
      </c>
      <c r="E93" s="7" t="s">
        <v>91</v>
      </c>
      <c r="F93" s="18" t="s">
        <v>42</v>
      </c>
      <c r="G93" s="57">
        <f>'Приложение 1 '!F92</f>
        <v>250.6</v>
      </c>
      <c r="H93" s="57">
        <f>'Приложение 1 '!G92</f>
        <v>0</v>
      </c>
      <c r="I93" s="57">
        <f>'Приложение 1 '!H92</f>
        <v>0</v>
      </c>
    </row>
    <row r="94" spans="1:9" s="3" customFormat="1" ht="27" customHeight="1">
      <c r="A94" s="41" t="s">
        <v>53</v>
      </c>
      <c r="B94" s="52"/>
      <c r="C94" s="18" t="s">
        <v>9</v>
      </c>
      <c r="D94" s="18" t="s">
        <v>15</v>
      </c>
      <c r="E94" s="7" t="s">
        <v>91</v>
      </c>
      <c r="F94" s="18" t="s">
        <v>44</v>
      </c>
      <c r="G94" s="57">
        <f>'Приложение 1 '!F93</f>
        <v>732.1</v>
      </c>
      <c r="H94" s="57">
        <f>'Приложение 1 '!G93</f>
        <v>900</v>
      </c>
      <c r="I94" s="57">
        <f>'Приложение 1 '!H93</f>
        <v>900</v>
      </c>
    </row>
    <row r="95" spans="1:9" s="3" customFormat="1" ht="15.75" customHeight="1">
      <c r="A95" s="34" t="s">
        <v>92</v>
      </c>
      <c r="B95" s="52"/>
      <c r="C95" s="18" t="s">
        <v>9</v>
      </c>
      <c r="D95" s="18" t="s">
        <v>15</v>
      </c>
      <c r="E95" s="7" t="s">
        <v>93</v>
      </c>
      <c r="F95" s="18"/>
      <c r="G95" s="57">
        <f>G96</f>
        <v>954.7</v>
      </c>
      <c r="H95" s="57">
        <f t="shared" ref="H95:I95" si="19">H96</f>
        <v>850</v>
      </c>
      <c r="I95" s="57">
        <f t="shared" si="19"/>
        <v>850</v>
      </c>
    </row>
    <row r="96" spans="1:9" s="3" customFormat="1" ht="16.5" customHeight="1">
      <c r="A96" s="34" t="s">
        <v>82</v>
      </c>
      <c r="B96" s="52"/>
      <c r="C96" s="18" t="s">
        <v>9</v>
      </c>
      <c r="D96" s="18" t="s">
        <v>15</v>
      </c>
      <c r="E96" s="7" t="s">
        <v>94</v>
      </c>
      <c r="F96" s="18"/>
      <c r="G96" s="57">
        <f>G97</f>
        <v>954.7</v>
      </c>
      <c r="H96" s="57">
        <f t="shared" ref="H96:I96" si="20">H97</f>
        <v>850</v>
      </c>
      <c r="I96" s="57">
        <f t="shared" si="20"/>
        <v>850</v>
      </c>
    </row>
    <row r="97" spans="1:9" s="3" customFormat="1" ht="27" customHeight="1">
      <c r="A97" s="41" t="s">
        <v>53</v>
      </c>
      <c r="B97" s="52"/>
      <c r="C97" s="18" t="s">
        <v>9</v>
      </c>
      <c r="D97" s="18" t="s">
        <v>15</v>
      </c>
      <c r="E97" s="7" t="s">
        <v>94</v>
      </c>
      <c r="F97" s="18" t="s">
        <v>44</v>
      </c>
      <c r="G97" s="57">
        <f>'Приложение 1 '!F96</f>
        <v>954.7</v>
      </c>
      <c r="H97" s="57">
        <f>'Приложение 1 '!G96</f>
        <v>850</v>
      </c>
      <c r="I97" s="57">
        <f>'Приложение 1 '!H96</f>
        <v>850</v>
      </c>
    </row>
    <row r="98" spans="1:9" s="3" customFormat="1" ht="18" customHeight="1">
      <c r="A98" s="34" t="s">
        <v>95</v>
      </c>
      <c r="B98" s="52"/>
      <c r="C98" s="18" t="s">
        <v>9</v>
      </c>
      <c r="D98" s="18" t="s">
        <v>15</v>
      </c>
      <c r="E98" s="7" t="s">
        <v>96</v>
      </c>
      <c r="F98" s="18"/>
      <c r="G98" s="57">
        <f>G99</f>
        <v>2090.3000000000002</v>
      </c>
      <c r="H98" s="57">
        <f t="shared" ref="H98:I98" si="21">H99</f>
        <v>2000</v>
      </c>
      <c r="I98" s="57">
        <f t="shared" si="21"/>
        <v>2000</v>
      </c>
    </row>
    <row r="99" spans="1:9" s="3" customFormat="1" ht="19.5" customHeight="1">
      <c r="A99" s="34" t="s">
        <v>82</v>
      </c>
      <c r="B99" s="52"/>
      <c r="C99" s="18" t="s">
        <v>9</v>
      </c>
      <c r="D99" s="18" t="s">
        <v>15</v>
      </c>
      <c r="E99" s="7" t="s">
        <v>97</v>
      </c>
      <c r="F99" s="18"/>
      <c r="G99" s="57">
        <f>G100</f>
        <v>2090.3000000000002</v>
      </c>
      <c r="H99" s="57">
        <f t="shared" ref="H99:I99" si="22">H100</f>
        <v>2000</v>
      </c>
      <c r="I99" s="57">
        <f t="shared" si="22"/>
        <v>2000</v>
      </c>
    </row>
    <row r="100" spans="1:9" s="3" customFormat="1" ht="24.75" customHeight="1">
      <c r="A100" s="41" t="s">
        <v>53</v>
      </c>
      <c r="B100" s="52"/>
      <c r="C100" s="18" t="s">
        <v>9</v>
      </c>
      <c r="D100" s="18" t="s">
        <v>15</v>
      </c>
      <c r="E100" s="7" t="s">
        <v>97</v>
      </c>
      <c r="F100" s="18" t="s">
        <v>44</v>
      </c>
      <c r="G100" s="57">
        <f>'Приложение 1 '!F99</f>
        <v>2090.3000000000002</v>
      </c>
      <c r="H100" s="57">
        <f>'Приложение 1 '!G99</f>
        <v>2000</v>
      </c>
      <c r="I100" s="57">
        <f>'Приложение 1 '!H99</f>
        <v>2000</v>
      </c>
    </row>
    <row r="101" spans="1:9" s="3" customFormat="1" ht="24.75" customHeight="1">
      <c r="A101" s="34" t="s">
        <v>85</v>
      </c>
      <c r="B101" s="52"/>
      <c r="C101" s="18" t="s">
        <v>9</v>
      </c>
      <c r="D101" s="18" t="s">
        <v>15</v>
      </c>
      <c r="E101" s="7" t="s">
        <v>101</v>
      </c>
      <c r="F101" s="18"/>
      <c r="G101" s="57">
        <f>G102</f>
        <v>89</v>
      </c>
      <c r="H101" s="57">
        <f t="shared" ref="H101:I101" si="23">H102</f>
        <v>0</v>
      </c>
      <c r="I101" s="57">
        <f t="shared" si="23"/>
        <v>0</v>
      </c>
    </row>
    <row r="102" spans="1:9" s="3" customFormat="1" ht="24.75" customHeight="1">
      <c r="A102" s="34" t="s">
        <v>75</v>
      </c>
      <c r="B102" s="52"/>
      <c r="C102" s="18" t="s">
        <v>9</v>
      </c>
      <c r="D102" s="18" t="s">
        <v>15</v>
      </c>
      <c r="E102" s="7" t="s">
        <v>88</v>
      </c>
      <c r="F102" s="18"/>
      <c r="G102" s="57">
        <f>G103+G104</f>
        <v>89</v>
      </c>
      <c r="H102" s="57">
        <f t="shared" ref="H102:I102" si="24">H103+H104</f>
        <v>0</v>
      </c>
      <c r="I102" s="57">
        <f t="shared" si="24"/>
        <v>0</v>
      </c>
    </row>
    <row r="103" spans="1:9" s="3" customFormat="1" ht="49.5" customHeight="1">
      <c r="A103" s="41" t="s">
        <v>41</v>
      </c>
      <c r="B103" s="52"/>
      <c r="C103" s="18" t="s">
        <v>9</v>
      </c>
      <c r="D103" s="18" t="s">
        <v>15</v>
      </c>
      <c r="E103" s="7" t="s">
        <v>88</v>
      </c>
      <c r="F103" s="18" t="s">
        <v>42</v>
      </c>
      <c r="G103" s="57">
        <f>'Приложение 1 '!F102</f>
        <v>44.4</v>
      </c>
      <c r="H103" s="57">
        <f>'Приложение 1 '!G102</f>
        <v>0</v>
      </c>
      <c r="I103" s="57">
        <f>'Приложение 1 '!H102</f>
        <v>0</v>
      </c>
    </row>
    <row r="104" spans="1:9" s="3" customFormat="1" ht="24.75" customHeight="1">
      <c r="A104" s="41" t="s">
        <v>53</v>
      </c>
      <c r="B104" s="52"/>
      <c r="C104" s="18" t="s">
        <v>9</v>
      </c>
      <c r="D104" s="18" t="s">
        <v>15</v>
      </c>
      <c r="E104" s="7" t="s">
        <v>88</v>
      </c>
      <c r="F104" s="18" t="s">
        <v>44</v>
      </c>
      <c r="G104" s="57">
        <f>'Приложение 1 '!F103</f>
        <v>44.6</v>
      </c>
      <c r="H104" s="57">
        <f>'Приложение 1 '!G103</f>
        <v>0</v>
      </c>
      <c r="I104" s="57">
        <f>'Приложение 1 '!H103</f>
        <v>0</v>
      </c>
    </row>
    <row r="105" spans="1:9" s="3" customFormat="1" ht="16.5" customHeight="1">
      <c r="A105" s="34" t="s">
        <v>98</v>
      </c>
      <c r="B105" s="52"/>
      <c r="C105" s="18" t="s">
        <v>9</v>
      </c>
      <c r="D105" s="18" t="s">
        <v>15</v>
      </c>
      <c r="E105" s="7" t="s">
        <v>99</v>
      </c>
      <c r="F105" s="18"/>
      <c r="G105" s="57">
        <f>G106</f>
        <v>2021.2</v>
      </c>
      <c r="H105" s="57">
        <f t="shared" ref="H105:I105" si="25">H106</f>
        <v>1246.0999999999999</v>
      </c>
      <c r="I105" s="57">
        <f t="shared" si="25"/>
        <v>1891.8</v>
      </c>
    </row>
    <row r="106" spans="1:9" s="3" customFormat="1" ht="17.25" customHeight="1">
      <c r="A106" s="34" t="s">
        <v>82</v>
      </c>
      <c r="B106" s="52"/>
      <c r="C106" s="18" t="s">
        <v>9</v>
      </c>
      <c r="D106" s="18" t="s">
        <v>15</v>
      </c>
      <c r="E106" s="7" t="s">
        <v>100</v>
      </c>
      <c r="F106" s="18"/>
      <c r="G106" s="57">
        <f>G107</f>
        <v>2021.2</v>
      </c>
      <c r="H106" s="57">
        <f t="shared" ref="H106:I106" si="26">H107</f>
        <v>1246.0999999999999</v>
      </c>
      <c r="I106" s="57">
        <f t="shared" si="26"/>
        <v>1891.8</v>
      </c>
    </row>
    <row r="107" spans="1:9" s="3" customFormat="1" ht="24.75" customHeight="1">
      <c r="A107" s="41" t="s">
        <v>53</v>
      </c>
      <c r="B107" s="52"/>
      <c r="C107" s="18" t="s">
        <v>9</v>
      </c>
      <c r="D107" s="18" t="s">
        <v>15</v>
      </c>
      <c r="E107" s="7" t="s">
        <v>100</v>
      </c>
      <c r="F107" s="18" t="s">
        <v>44</v>
      </c>
      <c r="G107" s="57">
        <f>'Приложение 1 '!F106</f>
        <v>2021.2</v>
      </c>
      <c r="H107" s="57">
        <f>'Приложение 1 '!G106</f>
        <v>1246.0999999999999</v>
      </c>
      <c r="I107" s="57">
        <f>'Приложение 1 '!H106</f>
        <v>1891.8</v>
      </c>
    </row>
    <row r="108" spans="1:9" s="3" customFormat="1" ht="15" customHeight="1">
      <c r="A108" s="34" t="s">
        <v>87</v>
      </c>
      <c r="B108" s="52"/>
      <c r="C108" s="18" t="s">
        <v>9</v>
      </c>
      <c r="D108" s="18" t="s">
        <v>15</v>
      </c>
      <c r="E108" s="7">
        <v>424400000</v>
      </c>
      <c r="F108" s="18"/>
      <c r="G108" s="57">
        <f>G109</f>
        <v>33.799999999999997</v>
      </c>
      <c r="H108" s="57">
        <f t="shared" ref="H108:I108" si="27">H109</f>
        <v>0</v>
      </c>
      <c r="I108" s="57">
        <f t="shared" si="27"/>
        <v>0</v>
      </c>
    </row>
    <row r="109" spans="1:9" s="3" customFormat="1" ht="24">
      <c r="A109" s="37" t="s">
        <v>62</v>
      </c>
      <c r="B109" s="52"/>
      <c r="C109" s="15" t="s">
        <v>9</v>
      </c>
      <c r="D109" s="15" t="s">
        <v>15</v>
      </c>
      <c r="E109" s="7">
        <v>424422003</v>
      </c>
      <c r="F109" s="15"/>
      <c r="G109" s="59">
        <f>G110</f>
        <v>33.799999999999997</v>
      </c>
      <c r="H109" s="59">
        <f>H110</f>
        <v>0</v>
      </c>
      <c r="I109" s="59">
        <f>I110</f>
        <v>0</v>
      </c>
    </row>
    <row r="110" spans="1:9" s="3" customFormat="1" ht="24">
      <c r="A110" s="40" t="s">
        <v>53</v>
      </c>
      <c r="B110" s="52"/>
      <c r="C110" s="15" t="s">
        <v>9</v>
      </c>
      <c r="D110" s="15" t="s">
        <v>15</v>
      </c>
      <c r="E110" s="7">
        <v>424422003</v>
      </c>
      <c r="F110" s="15" t="s">
        <v>44</v>
      </c>
      <c r="G110" s="59">
        <f>'Приложение 1 '!F109</f>
        <v>33.799999999999997</v>
      </c>
      <c r="H110" s="59">
        <f>'Приложение 1 '!G109</f>
        <v>0</v>
      </c>
      <c r="I110" s="59">
        <f>'Приложение 1 '!H109</f>
        <v>0</v>
      </c>
    </row>
    <row r="111" spans="1:9" s="3" customFormat="1">
      <c r="A111" s="24" t="s">
        <v>6</v>
      </c>
      <c r="B111" s="52"/>
      <c r="C111" s="23" t="s">
        <v>14</v>
      </c>
      <c r="D111" s="23" t="s">
        <v>23</v>
      </c>
      <c r="E111" s="25"/>
      <c r="F111" s="26"/>
      <c r="G111" s="60">
        <f>G112</f>
        <v>993.51</v>
      </c>
      <c r="H111" s="60">
        <f t="shared" ref="H111:I114" si="28">H112</f>
        <v>993.5</v>
      </c>
      <c r="I111" s="60">
        <f t="shared" si="28"/>
        <v>993.5</v>
      </c>
    </row>
    <row r="112" spans="1:9" ht="14.25" customHeight="1">
      <c r="A112" s="24" t="s">
        <v>16</v>
      </c>
      <c r="B112" s="33"/>
      <c r="C112" s="27">
        <v>10</v>
      </c>
      <c r="D112" s="27" t="s">
        <v>7</v>
      </c>
      <c r="E112" s="28"/>
      <c r="F112" s="27"/>
      <c r="G112" s="60">
        <f>G113</f>
        <v>993.51</v>
      </c>
      <c r="H112" s="60">
        <f t="shared" si="28"/>
        <v>993.5</v>
      </c>
      <c r="I112" s="60">
        <f t="shared" si="28"/>
        <v>993.5</v>
      </c>
    </row>
    <row r="113" spans="1:9" ht="16.5" customHeight="1">
      <c r="A113" s="14" t="s">
        <v>40</v>
      </c>
      <c r="B113" s="33"/>
      <c r="C113" s="9">
        <v>10</v>
      </c>
      <c r="D113" s="9" t="s">
        <v>7</v>
      </c>
      <c r="E113" s="7">
        <v>9900000000</v>
      </c>
      <c r="F113" s="9"/>
      <c r="G113" s="61">
        <f>G114</f>
        <v>993.51</v>
      </c>
      <c r="H113" s="61">
        <f t="shared" si="28"/>
        <v>993.5</v>
      </c>
      <c r="I113" s="61">
        <f t="shared" si="28"/>
        <v>993.5</v>
      </c>
    </row>
    <row r="114" spans="1:9" ht="36">
      <c r="A114" s="8" t="s">
        <v>59</v>
      </c>
      <c r="B114" s="33"/>
      <c r="C114" s="9" t="s">
        <v>14</v>
      </c>
      <c r="D114" s="9" t="s">
        <v>7</v>
      </c>
      <c r="E114" s="30">
        <v>9900010490</v>
      </c>
      <c r="F114" s="9"/>
      <c r="G114" s="61">
        <f>G115</f>
        <v>993.51</v>
      </c>
      <c r="H114" s="61">
        <f t="shared" si="28"/>
        <v>993.5</v>
      </c>
      <c r="I114" s="61">
        <f t="shared" si="28"/>
        <v>993.5</v>
      </c>
    </row>
    <row r="115" spans="1:9">
      <c r="A115" s="40" t="s">
        <v>48</v>
      </c>
      <c r="B115" s="33"/>
      <c r="C115" s="9" t="s">
        <v>14</v>
      </c>
      <c r="D115" s="9" t="s">
        <v>7</v>
      </c>
      <c r="E115" s="30">
        <v>9900010490</v>
      </c>
      <c r="F115" s="9">
        <v>300</v>
      </c>
      <c r="G115" s="61">
        <f>'Приложение 1 '!F114</f>
        <v>993.51</v>
      </c>
      <c r="H115" s="61">
        <f>'Приложение 1 '!G114</f>
        <v>993.5</v>
      </c>
      <c r="I115" s="61">
        <f>'Приложение 1 '!H114</f>
        <v>993.5</v>
      </c>
    </row>
    <row r="116" spans="1:9">
      <c r="A116" s="43" t="s">
        <v>38</v>
      </c>
      <c r="B116" s="18"/>
      <c r="C116" s="31">
        <v>99</v>
      </c>
      <c r="D116" s="32" t="s">
        <v>23</v>
      </c>
      <c r="E116" s="31"/>
      <c r="F116" s="31"/>
      <c r="G116" s="62">
        <f>G117</f>
        <v>0</v>
      </c>
      <c r="H116" s="62">
        <f>H117</f>
        <v>385.8</v>
      </c>
      <c r="I116" s="62">
        <f>I117</f>
        <v>838.2</v>
      </c>
    </row>
    <row r="117" spans="1:9">
      <c r="A117" s="24" t="s">
        <v>38</v>
      </c>
      <c r="B117" s="18"/>
      <c r="C117" s="31">
        <v>99</v>
      </c>
      <c r="D117" s="31">
        <v>99</v>
      </c>
      <c r="E117" s="31"/>
      <c r="F117" s="31"/>
      <c r="G117" s="63">
        <f>G119</f>
        <v>0</v>
      </c>
      <c r="H117" s="63">
        <f>H119</f>
        <v>385.8</v>
      </c>
      <c r="I117" s="63">
        <f>I119</f>
        <v>838.2</v>
      </c>
    </row>
    <row r="118" spans="1:9" ht="16.5" customHeight="1">
      <c r="A118" s="14" t="s">
        <v>40</v>
      </c>
      <c r="B118" s="33"/>
      <c r="C118" s="9">
        <v>99</v>
      </c>
      <c r="D118" s="9">
        <v>99</v>
      </c>
      <c r="E118" s="7">
        <v>9900000000</v>
      </c>
      <c r="F118" s="9"/>
      <c r="G118" s="61">
        <f t="shared" ref="G118:I119" si="29">G119</f>
        <v>0</v>
      </c>
      <c r="H118" s="61">
        <f t="shared" si="29"/>
        <v>385.8</v>
      </c>
      <c r="I118" s="61">
        <f t="shared" si="29"/>
        <v>838.2</v>
      </c>
    </row>
    <row r="119" spans="1:9">
      <c r="A119" s="54" t="s">
        <v>38</v>
      </c>
      <c r="B119" s="18"/>
      <c r="C119" s="33">
        <v>99</v>
      </c>
      <c r="D119" s="33">
        <v>99</v>
      </c>
      <c r="E119" s="7">
        <v>9900099990</v>
      </c>
      <c r="F119" s="33"/>
      <c r="G119" s="59">
        <f t="shared" si="29"/>
        <v>0</v>
      </c>
      <c r="H119" s="59">
        <f t="shared" si="29"/>
        <v>385.8</v>
      </c>
      <c r="I119" s="59">
        <f t="shared" si="29"/>
        <v>838.2</v>
      </c>
    </row>
    <row r="120" spans="1:9">
      <c r="A120" s="42" t="s">
        <v>45</v>
      </c>
      <c r="C120" s="33">
        <v>99</v>
      </c>
      <c r="D120" s="33">
        <v>99</v>
      </c>
      <c r="E120" s="7">
        <v>9900099990</v>
      </c>
      <c r="F120" s="33">
        <v>800</v>
      </c>
      <c r="G120" s="64">
        <f>'Приложение 1 '!F119</f>
        <v>0</v>
      </c>
      <c r="H120" s="64">
        <f>'Приложение 1 '!G119</f>
        <v>385.8</v>
      </c>
      <c r="I120" s="64">
        <f>'Приложение 1 '!H119</f>
        <v>838.2</v>
      </c>
    </row>
  </sheetData>
  <autoFilter ref="A18:I119">
    <filterColumn colId="6" showButton="0"/>
    <filterColumn colId="7" showButton="0"/>
  </autoFilter>
  <mergeCells count="14">
    <mergeCell ref="G18:I18"/>
    <mergeCell ref="E17:G17"/>
    <mergeCell ref="A1:I1"/>
    <mergeCell ref="A10:I10"/>
    <mergeCell ref="A11:I11"/>
    <mergeCell ref="A12:I12"/>
    <mergeCell ref="A13:I13"/>
    <mergeCell ref="A15:I15"/>
    <mergeCell ref="A9:I9"/>
    <mergeCell ref="A2:I2"/>
    <mergeCell ref="A4:I4"/>
    <mergeCell ref="A5:I5"/>
    <mergeCell ref="A6:I6"/>
    <mergeCell ref="A3:I3"/>
  </mergeCells>
  <pageMargins left="0.78740157480314965" right="0.78740157480314965" top="0.19685039370078741" bottom="0.19685039370078741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 </vt:lpstr>
      <vt:lpstr>Приложение 2</vt:lpstr>
      <vt:lpstr>'Приложение 1 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i3-intel</cp:lastModifiedBy>
  <cp:lastPrinted>2023-02-14T12:26:18Z</cp:lastPrinted>
  <dcterms:created xsi:type="dcterms:W3CDTF">2006-11-08T12:26:38Z</dcterms:created>
  <dcterms:modified xsi:type="dcterms:W3CDTF">2023-02-27T09:25:13Z</dcterms:modified>
</cp:coreProperties>
</file>