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декабрь" sheetId="1" r:id="rId1"/>
  </sheets>
  <externalReferences>
    <externalReference r:id="rId2"/>
  </externalReferences>
  <definedNames>
    <definedName name="_xlnm.Print_Titles" localSheetId="0">декабрь!$3:$5</definedName>
  </definedNames>
  <calcPr calcId="124519" fullCalcOnLoad="1"/>
</workbook>
</file>

<file path=xl/calcChain.xml><?xml version="1.0" encoding="utf-8"?>
<calcChain xmlns="http://schemas.openxmlformats.org/spreadsheetml/2006/main">
  <c r="AA17" i="1"/>
  <c r="AA16"/>
  <c r="AA15"/>
  <c r="AA14"/>
  <c r="W13"/>
  <c r="W18" s="1"/>
  <c r="T13"/>
  <c r="T18" s="1"/>
  <c r="S13"/>
  <c r="S18" s="1"/>
  <c r="R13"/>
  <c r="R18" s="1"/>
  <c r="P13"/>
  <c r="P18" s="1"/>
  <c r="M13"/>
  <c r="M18" s="1"/>
  <c r="AA12"/>
  <c r="AA11"/>
  <c r="AA10"/>
  <c r="AA9"/>
  <c r="AA8"/>
  <c r="Z7"/>
  <c r="Y7"/>
  <c r="U7"/>
  <c r="K7"/>
  <c r="K6" s="1"/>
  <c r="Z6"/>
  <c r="Z13" s="1"/>
  <c r="Z18" s="1"/>
  <c r="Y6"/>
  <c r="Y13" s="1"/>
  <c r="Y18" s="1"/>
  <c r="U6"/>
  <c r="U13" s="1"/>
  <c r="U18" s="1"/>
  <c r="R6"/>
  <c r="L6"/>
  <c r="L13" s="1"/>
  <c r="L18" s="1"/>
  <c r="K13" l="1"/>
  <c r="K18" s="1"/>
  <c r="N6"/>
  <c r="N13" s="1"/>
  <c r="N18" s="1"/>
  <c r="X7"/>
  <c r="N7"/>
  <c r="X6" l="1"/>
  <c r="AA7"/>
  <c r="AA6" l="1"/>
  <c r="AA13" s="1"/>
  <c r="AA18" s="1"/>
  <c r="X13"/>
  <c r="X18" s="1"/>
</calcChain>
</file>

<file path=xl/sharedStrings.xml><?xml version="1.0" encoding="utf-8"?>
<sst xmlns="http://schemas.openxmlformats.org/spreadsheetml/2006/main" count="84" uniqueCount="50">
  <si>
    <t>Муниципальная долговая книга муниципального образования муниципального района "Ижемский" по состоянию на 1 января  2025 года</t>
  </si>
  <si>
    <t>(руб.)</t>
  </si>
  <si>
    <t>№ п/п</t>
  </si>
  <si>
    <t>номер и дата соглашения (договора, гарантии и т.п.), наименование кредитора (принципала, бенефициара)</t>
  </si>
  <si>
    <t>Дата возникновения обязательств</t>
  </si>
  <si>
    <t>Сумма основного долга по соглашению (договору)</t>
  </si>
  <si>
    <t>Форма обеспечения обязательств</t>
  </si>
  <si>
    <t>Дата исполнения обязательств</t>
  </si>
  <si>
    <t>Задолженность на 01.01.2006 г.</t>
  </si>
  <si>
    <t>Задолженность на 1 декабря  2024 года</t>
  </si>
  <si>
    <t>Погашено в декабре 2024 года</t>
  </si>
  <si>
    <t>Осуществлено заимствований в декабре 2024 года</t>
  </si>
  <si>
    <t>Задолженность на 1 января 2025 года</t>
  </si>
  <si>
    <t>основной долг</t>
  </si>
  <si>
    <t>проценты</t>
  </si>
  <si>
    <t>штрафы,пени</t>
  </si>
  <si>
    <t>итого</t>
  </si>
  <si>
    <t>штрафы, пени</t>
  </si>
  <si>
    <t>сумма</t>
  </si>
  <si>
    <t>дата</t>
  </si>
  <si>
    <t>1.</t>
  </si>
  <si>
    <t>Бюджетные кредиты, привлеченные в местный бюджет муниципального района "Ижемский" от других бюджетов бюджетной системы Российской Федерации</t>
  </si>
  <si>
    <t>налоговые и неналоговые доходы</t>
  </si>
  <si>
    <t xml:space="preserve">Дополнительное Соглашение с Министерством финансов Республики Коми № 1 от 21 января 2019 года к Соглашению с Министерством финансов Республики Коми № 10 от 27 ноября 2017 года) </t>
  </si>
  <si>
    <t>3.12.2024г.</t>
  </si>
  <si>
    <t>4.12.2024г.</t>
  </si>
  <si>
    <t>2.</t>
  </si>
  <si>
    <t>Кредиты, полученные муниципальным районом "Ижемский" от кредитных организаций</t>
  </si>
  <si>
    <t>0</t>
  </si>
  <si>
    <t>3.</t>
  </si>
  <si>
    <t>Муниципальные гарантии муниципального района "Ижемский"</t>
  </si>
  <si>
    <t>О</t>
  </si>
  <si>
    <t xml:space="preserve">Государственная гарантия Республики Коми за МУП "Горводоканал" МО МР "Печора" по займу Международного Банка Реконструкции и Развития на реализацию проекта "Городское водоснабжение и канализация" (соглашение о субзайме № 01-01-06/26-889 от 02.09.2002г.) </t>
  </si>
  <si>
    <t>долларов США</t>
  </si>
  <si>
    <t>3.2</t>
  </si>
  <si>
    <t>Государственная гарантия Республики Коми за МУП "Сыктывкарский Водоканал" МО ГО "Сыктывкар" по кредиту Европейского Банка Реконструкции и Развития на реализацию проекта «Развитие систем водоснабжения и водоотведения в городе Сыктывкаре" (договор  гарантии б/н от 19.11.2004 г.)</t>
  </si>
  <si>
    <t>ИТОГО (рублей)</t>
  </si>
  <si>
    <t>4.</t>
  </si>
  <si>
    <t>Муниципальные ценные бумаги муниципального района "Ижемский"</t>
  </si>
  <si>
    <t>4.1</t>
  </si>
  <si>
    <t>Облигации облигационного займа Республики Коми 2003 г. Регистрационный номер выпуска КОМ-007/00156</t>
  </si>
  <si>
    <t>4.2</t>
  </si>
  <si>
    <t>Облигации облигационного займа Республики Коми 2004 г. Регистрационный номер выпуска КОМ-008/00213</t>
  </si>
  <si>
    <t>4.3</t>
  </si>
  <si>
    <t>Облигации облигационного займа Республики Коми 2005 г. Регистрационный номер выпуска КОМ-009/00282</t>
  </si>
  <si>
    <t xml:space="preserve"> ВСЕГО ( рублей)</t>
  </si>
  <si>
    <t xml:space="preserve"> Глава муниципального района "Ижемский" - руководитель администрации</t>
  </si>
  <si>
    <t>_____________________</t>
  </si>
  <si>
    <t>И.В. Норкин</t>
  </si>
  <si>
    <t>9 января 2025 года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</si>
</sst>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-* #,##0.0000_р_._-;\-* #,##0.0000_р_._-;_-* &quot;-&quot;??_р_._-;_-@_-"/>
  </numFmts>
  <fonts count="10">
    <font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8"/>
      <name val="Arial Cyr"/>
      <family val="2"/>
      <charset val="204"/>
    </font>
    <font>
      <b/>
      <i/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Arial Cyr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Fill="1" applyAlignment="1">
      <alignment horizontal="left"/>
    </xf>
    <xf numFmtId="0" fontId="0" fillId="0" borderId="0" xfId="0" applyAlignment="1"/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/>
    <xf numFmtId="49" fontId="3" fillId="0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165" fontId="6" fillId="0" borderId="0" xfId="1" applyNumberFormat="1" applyFont="1" applyFill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0" borderId="3" xfId="1" applyFont="1" applyFill="1" applyBorder="1" applyAlignment="1">
      <alignment horizontal="center" vertical="center"/>
    </xf>
    <xf numFmtId="164" fontId="3" fillId="0" borderId="4" xfId="1" applyFont="1" applyFill="1" applyBorder="1" applyAlignment="1">
      <alignment horizontal="center" vertical="center"/>
    </xf>
    <xf numFmtId="164" fontId="3" fillId="0" borderId="5" xfId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64" fontId="3" fillId="0" borderId="1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/>
    </xf>
    <xf numFmtId="164" fontId="3" fillId="0" borderId="1" xfId="1" applyFont="1" applyFill="1" applyBorder="1" applyAlignment="1">
      <alignment horizontal="center" vertical="center"/>
    </xf>
    <xf numFmtId="0" fontId="3" fillId="0" borderId="9" xfId="0" applyFont="1" applyFill="1" applyBorder="1" applyAlignment="1"/>
    <xf numFmtId="0" fontId="2" fillId="0" borderId="9" xfId="0" applyFont="1" applyFill="1" applyBorder="1" applyAlignment="1"/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0" borderId="0" xfId="0" applyFont="1" applyFill="1" applyBorder="1"/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justify" vertical="center"/>
    </xf>
    <xf numFmtId="14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164" fontId="7" fillId="0" borderId="1" xfId="1" applyFont="1" applyFill="1" applyBorder="1"/>
    <xf numFmtId="0" fontId="7" fillId="0" borderId="1" xfId="0" applyFont="1" applyFill="1" applyBorder="1"/>
    <xf numFmtId="1" fontId="7" fillId="0" borderId="1" xfId="1" applyNumberFormat="1" applyFont="1" applyBorder="1" applyAlignment="1">
      <alignment horizontal="center" vertical="center" wrapText="1"/>
    </xf>
    <xf numFmtId="1" fontId="8" fillId="0" borderId="1" xfId="1" applyNumberFormat="1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justify" vertical="center"/>
    </xf>
    <xf numFmtId="4" fontId="7" fillId="0" borderId="1" xfId="1" applyNumberFormat="1" applyFont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14" fontId="3" fillId="0" borderId="1" xfId="1" applyNumberFormat="1" applyFont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justify" vertical="center"/>
    </xf>
    <xf numFmtId="49" fontId="7" fillId="0" borderId="1" xfId="0" applyNumberFormat="1" applyFont="1" applyBorder="1" applyAlignment="1">
      <alignment horizontal="justify" vertical="center"/>
    </xf>
    <xf numFmtId="49" fontId="7" fillId="0" borderId="4" xfId="0" applyNumberFormat="1" applyFont="1" applyBorder="1" applyAlignment="1">
      <alignment horizontal="justify" vertical="center"/>
    </xf>
    <xf numFmtId="1" fontId="7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/>
    <xf numFmtId="1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center" wrapText="1"/>
    </xf>
    <xf numFmtId="14" fontId="3" fillId="0" borderId="1" xfId="0" applyNumberFormat="1" applyFont="1" applyFill="1" applyBorder="1" applyAlignment="1">
      <alignment horizontal="center"/>
    </xf>
    <xf numFmtId="164" fontId="3" fillId="0" borderId="1" xfId="1" applyFont="1" applyFill="1" applyBorder="1" applyAlignment="1"/>
    <xf numFmtId="164" fontId="3" fillId="0" borderId="1" xfId="0" applyNumberFormat="1" applyFont="1" applyFill="1" applyBorder="1" applyAlignment="1"/>
    <xf numFmtId="1" fontId="3" fillId="0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justify" vertical="center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164" fontId="2" fillId="0" borderId="1" xfId="1" applyFont="1" applyFill="1" applyBorder="1"/>
    <xf numFmtId="164" fontId="3" fillId="0" borderId="1" xfId="0" applyNumberFormat="1" applyFont="1" applyFill="1" applyBorder="1"/>
    <xf numFmtId="1" fontId="2" fillId="0" borderId="1" xfId="1" applyNumberFormat="1" applyFont="1" applyFill="1" applyBorder="1" applyAlignment="1">
      <alignment horizontal="center" vertical="center" wrapText="1"/>
    </xf>
    <xf numFmtId="0" fontId="9" fillId="0" borderId="0" xfId="0" applyFont="1" applyFill="1"/>
    <xf numFmtId="0" fontId="3" fillId="0" borderId="1" xfId="0" applyFont="1" applyFill="1" applyBorder="1" applyAlignment="1">
      <alignment vertical="top"/>
    </xf>
    <xf numFmtId="14" fontId="3" fillId="0" borderId="1" xfId="0" applyNumberFormat="1" applyFont="1" applyFill="1" applyBorder="1" applyAlignment="1">
      <alignment horizontal="center" vertical="top"/>
    </xf>
    <xf numFmtId="164" fontId="3" fillId="0" borderId="1" xfId="1" applyFont="1" applyFill="1" applyBorder="1" applyAlignment="1">
      <alignment vertical="top"/>
    </xf>
    <xf numFmtId="164" fontId="3" fillId="0" borderId="1" xfId="0" applyNumberFormat="1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1" fontId="2" fillId="0" borderId="1" xfId="1" applyNumberFormat="1" applyFont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/>
    </xf>
    <xf numFmtId="14" fontId="5" fillId="0" borderId="0" xfId="0" applyNumberFormat="1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83;&#1080;&#1095;%20&#1076;&#1072;&#1085;&#1085;&#1099;&#1077;\&#1057;&#1090;&#1077;&#1087;&#1072;&#1085;&#1077;&#1094;\&#1077;&#1078;&#1077;&#1084;&#1077;&#1089;.&#1086;&#1090;&#1095;&#1077;&#1090;&#1099;\1\&#1044;&#1086;&#1083;&#1075;&#1086;&#1074;&#1072;&#1103;%20&#1082;&#1085;&#1080;&#1075;&#1072;%2020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X7">
            <v>1690000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5"/>
  <sheetViews>
    <sheetView tabSelected="1" view="pageBreakPreview" zoomScaleSheetLayoutView="100" workbookViewId="0">
      <selection activeCell="O7" sqref="O7"/>
    </sheetView>
  </sheetViews>
  <sheetFormatPr defaultRowHeight="11.25"/>
  <cols>
    <col min="1" max="1" width="4.7109375" style="91" customWidth="1"/>
    <col min="2" max="2" width="55.7109375" style="5" customWidth="1"/>
    <col min="3" max="3" width="13.140625" style="93" customWidth="1"/>
    <col min="4" max="5" width="12" style="93" customWidth="1"/>
    <col min="6" max="6" width="20.28515625" style="94" customWidth="1"/>
    <col min="7" max="10" width="18.7109375" style="5" hidden="1" customWidth="1"/>
    <col min="11" max="12" width="9.140625" style="5"/>
    <col min="13" max="13" width="12.5703125" style="5" customWidth="1"/>
    <col min="14" max="14" width="9.140625" style="5"/>
    <col min="15" max="15" width="12.42578125" style="5" customWidth="1"/>
    <col min="16" max="16" width="18.140625" style="5" customWidth="1"/>
    <col min="17" max="17" width="11.42578125" style="5" customWidth="1"/>
    <col min="18" max="18" width="18.28515625" style="5" customWidth="1"/>
    <col min="19" max="19" width="8.7109375" style="5" hidden="1" customWidth="1"/>
    <col min="20" max="20" width="13" style="5" customWidth="1"/>
    <col min="21" max="21" width="19.7109375" style="5" customWidth="1"/>
    <col min="22" max="22" width="18.7109375" style="5" customWidth="1"/>
    <col min="23" max="23" width="19.7109375" style="5" customWidth="1"/>
    <col min="24" max="25" width="9.140625" style="5"/>
    <col min="26" max="26" width="13.7109375" style="5" customWidth="1"/>
    <col min="27" max="16384" width="9.140625" style="5"/>
  </cols>
  <sheetData>
    <row r="1" spans="1:27" ht="23.25" customHeight="1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4"/>
      <c r="L1" s="4"/>
      <c r="M1" s="4"/>
      <c r="N1" s="4"/>
      <c r="O1" s="3"/>
      <c r="P1" s="3"/>
      <c r="Q1" s="3"/>
      <c r="R1" s="3"/>
      <c r="S1" s="3"/>
      <c r="T1" s="3"/>
      <c r="U1" s="3"/>
      <c r="V1" s="3"/>
      <c r="W1" s="3"/>
    </row>
    <row r="2" spans="1:27" ht="13.5">
      <c r="A2" s="6"/>
      <c r="B2" s="3" t="s">
        <v>1</v>
      </c>
      <c r="C2" s="7"/>
      <c r="D2" s="7"/>
      <c r="E2" s="7"/>
      <c r="F2" s="8"/>
      <c r="G2" s="3"/>
      <c r="H2" s="3"/>
      <c r="I2" s="3"/>
      <c r="J2" s="9">
        <v>28.782499999999999</v>
      </c>
      <c r="O2" s="3"/>
      <c r="P2" s="3"/>
      <c r="Q2" s="3"/>
      <c r="R2" s="3"/>
      <c r="S2" s="3"/>
      <c r="T2" s="3"/>
      <c r="U2" s="3"/>
      <c r="V2" s="3"/>
      <c r="W2" s="3"/>
    </row>
    <row r="3" spans="1:27" ht="34.5" customHeight="1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4" t="s">
        <v>8</v>
      </c>
      <c r="H3" s="15"/>
      <c r="I3" s="15"/>
      <c r="J3" s="16"/>
      <c r="K3" s="14" t="s">
        <v>9</v>
      </c>
      <c r="L3" s="15"/>
      <c r="M3" s="15"/>
      <c r="N3" s="16"/>
      <c r="O3" s="17" t="s">
        <v>10</v>
      </c>
      <c r="P3" s="18"/>
      <c r="Q3" s="18"/>
      <c r="R3" s="18"/>
      <c r="S3" s="18"/>
      <c r="T3" s="18"/>
      <c r="U3" s="19"/>
      <c r="V3" s="20" t="s">
        <v>11</v>
      </c>
      <c r="W3" s="21"/>
      <c r="X3" s="14" t="s">
        <v>12</v>
      </c>
      <c r="Y3" s="15"/>
      <c r="Z3" s="15"/>
      <c r="AA3" s="16"/>
    </row>
    <row r="4" spans="1:27" ht="11.25" customHeight="1">
      <c r="A4" s="22"/>
      <c r="B4" s="23"/>
      <c r="C4" s="24"/>
      <c r="D4" s="25"/>
      <c r="E4" s="25"/>
      <c r="F4" s="26"/>
      <c r="G4" s="27" t="s">
        <v>13</v>
      </c>
      <c r="H4" s="27" t="s">
        <v>14</v>
      </c>
      <c r="I4" s="27" t="s">
        <v>15</v>
      </c>
      <c r="J4" s="12" t="s">
        <v>16</v>
      </c>
      <c r="K4" s="27" t="s">
        <v>13</v>
      </c>
      <c r="L4" s="27" t="s">
        <v>14</v>
      </c>
      <c r="M4" s="27" t="s">
        <v>15</v>
      </c>
      <c r="N4" s="28" t="s">
        <v>16</v>
      </c>
      <c r="O4" s="11" t="s">
        <v>13</v>
      </c>
      <c r="P4" s="11"/>
      <c r="Q4" s="11" t="s">
        <v>14</v>
      </c>
      <c r="R4" s="11"/>
      <c r="S4" s="11" t="s">
        <v>17</v>
      </c>
      <c r="T4" s="11"/>
      <c r="U4" s="12" t="s">
        <v>16</v>
      </c>
      <c r="V4" s="29" t="s">
        <v>13</v>
      </c>
      <c r="W4" s="30"/>
      <c r="X4" s="27" t="s">
        <v>13</v>
      </c>
      <c r="Y4" s="27" t="s">
        <v>14</v>
      </c>
      <c r="Z4" s="27" t="s">
        <v>15</v>
      </c>
      <c r="AA4" s="28" t="s">
        <v>16</v>
      </c>
    </row>
    <row r="5" spans="1:27" s="38" customFormat="1" ht="39" customHeight="1">
      <c r="A5" s="22"/>
      <c r="B5" s="23"/>
      <c r="C5" s="24"/>
      <c r="D5" s="31"/>
      <c r="E5" s="31"/>
      <c r="F5" s="26"/>
      <c r="G5" s="32" t="s">
        <v>18</v>
      </c>
      <c r="H5" s="32" t="s">
        <v>18</v>
      </c>
      <c r="I5" s="32" t="s">
        <v>18</v>
      </c>
      <c r="J5" s="33"/>
      <c r="K5" s="32" t="s">
        <v>18</v>
      </c>
      <c r="L5" s="32" t="s">
        <v>18</v>
      </c>
      <c r="M5" s="32" t="s">
        <v>18</v>
      </c>
      <c r="N5" s="34"/>
      <c r="O5" s="35" t="s">
        <v>19</v>
      </c>
      <c r="P5" s="32" t="s">
        <v>18</v>
      </c>
      <c r="Q5" s="35" t="s">
        <v>19</v>
      </c>
      <c r="R5" s="32" t="s">
        <v>18</v>
      </c>
      <c r="S5" s="36" t="s">
        <v>19</v>
      </c>
      <c r="T5" s="32" t="s">
        <v>18</v>
      </c>
      <c r="U5" s="33"/>
      <c r="V5" s="37" t="s">
        <v>19</v>
      </c>
      <c r="W5" s="37" t="s">
        <v>18</v>
      </c>
      <c r="X5" s="32" t="s">
        <v>18</v>
      </c>
      <c r="Y5" s="32" t="s">
        <v>18</v>
      </c>
      <c r="Z5" s="32" t="s">
        <v>18</v>
      </c>
      <c r="AA5" s="34"/>
    </row>
    <row r="6" spans="1:27" s="38" customFormat="1" ht="38.25">
      <c r="A6" s="39" t="s">
        <v>20</v>
      </c>
      <c r="B6" s="40" t="s">
        <v>21</v>
      </c>
      <c r="C6" s="41">
        <v>43066</v>
      </c>
      <c r="D6" s="42">
        <v>5200000</v>
      </c>
      <c r="E6" s="43" t="s">
        <v>22</v>
      </c>
      <c r="F6" s="41">
        <v>46016</v>
      </c>
      <c r="G6" s="44"/>
      <c r="H6" s="44"/>
      <c r="I6" s="44"/>
      <c r="J6" s="45"/>
      <c r="K6" s="46">
        <f>K7</f>
        <v>1690000</v>
      </c>
      <c r="L6" s="46">
        <f>L7</f>
        <v>2301.64</v>
      </c>
      <c r="M6" s="46">
        <v>0</v>
      </c>
      <c r="N6" s="47">
        <f>K6+L6+M6</f>
        <v>1692301.64</v>
      </c>
      <c r="O6" s="48"/>
      <c r="P6" s="46">
        <v>0</v>
      </c>
      <c r="Q6" s="49"/>
      <c r="R6" s="46">
        <f>R7</f>
        <v>2301.64</v>
      </c>
      <c r="S6" s="46">
        <v>0</v>
      </c>
      <c r="T6" s="46">
        <v>0</v>
      </c>
      <c r="U6" s="47">
        <f>P6+R6+T6</f>
        <v>2301.64</v>
      </c>
      <c r="V6" s="50"/>
      <c r="W6" s="48">
        <v>0</v>
      </c>
      <c r="X6" s="46">
        <f>X7</f>
        <v>1560000</v>
      </c>
      <c r="Y6" s="46">
        <f>Y7</f>
        <v>0</v>
      </c>
      <c r="Z6" s="46">
        <f>M6-T6</f>
        <v>0</v>
      </c>
      <c r="AA6" s="47">
        <f>X6+Y6+Z6</f>
        <v>1560000</v>
      </c>
    </row>
    <row r="7" spans="1:27" s="38" customFormat="1" ht="51">
      <c r="A7" s="39"/>
      <c r="B7" s="51" t="s">
        <v>23</v>
      </c>
      <c r="C7" s="41">
        <v>43066</v>
      </c>
      <c r="D7" s="42">
        <v>5200000</v>
      </c>
      <c r="E7" s="43" t="s">
        <v>22</v>
      </c>
      <c r="F7" s="41">
        <v>46016</v>
      </c>
      <c r="G7" s="44"/>
      <c r="H7" s="44"/>
      <c r="I7" s="44"/>
      <c r="J7" s="45"/>
      <c r="K7" s="46">
        <f>[1]ноябрь!X7</f>
        <v>1690000</v>
      </c>
      <c r="L7" s="52">
        <v>2301.64</v>
      </c>
      <c r="M7" s="52">
        <v>0</v>
      </c>
      <c r="N7" s="47">
        <f>K7+L7+M7</f>
        <v>1692301.64</v>
      </c>
      <c r="O7" s="53" t="s">
        <v>24</v>
      </c>
      <c r="P7" s="46">
        <v>130000</v>
      </c>
      <c r="Q7" s="54" t="s">
        <v>25</v>
      </c>
      <c r="R7" s="52">
        <v>2301.64</v>
      </c>
      <c r="S7" s="46">
        <v>0</v>
      </c>
      <c r="T7" s="46">
        <v>0</v>
      </c>
      <c r="U7" s="47">
        <f>P7+R7+T7</f>
        <v>132301.64000000001</v>
      </c>
      <c r="V7" s="50"/>
      <c r="W7" s="48">
        <v>0</v>
      </c>
      <c r="X7" s="46">
        <f>K7-P7+W7</f>
        <v>1560000</v>
      </c>
      <c r="Y7" s="46">
        <f>L7-R7</f>
        <v>0</v>
      </c>
      <c r="Z7" s="46">
        <f>M7-T7</f>
        <v>0</v>
      </c>
      <c r="AA7" s="47">
        <f>X7+Y7+Z7</f>
        <v>1560000</v>
      </c>
    </row>
    <row r="8" spans="1:27" ht="25.5">
      <c r="A8" s="39" t="s">
        <v>26</v>
      </c>
      <c r="B8" s="55" t="s">
        <v>27</v>
      </c>
      <c r="C8" s="56"/>
      <c r="D8" s="56"/>
      <c r="E8" s="56"/>
      <c r="F8" s="56"/>
      <c r="G8" s="57"/>
      <c r="H8" s="57"/>
      <c r="I8" s="57"/>
      <c r="J8" s="57"/>
      <c r="K8" s="58" t="s">
        <v>28</v>
      </c>
      <c r="L8" s="58">
        <v>0</v>
      </c>
      <c r="M8" s="58" t="s">
        <v>28</v>
      </c>
      <c r="N8" s="59">
        <v>0</v>
      </c>
      <c r="O8" s="60"/>
      <c r="P8" s="58" t="s">
        <v>28</v>
      </c>
      <c r="Q8" s="58"/>
      <c r="R8" s="58" t="s">
        <v>28</v>
      </c>
      <c r="S8" s="58">
        <v>0</v>
      </c>
      <c r="T8" s="58" t="s">
        <v>28</v>
      </c>
      <c r="U8" s="59">
        <v>0</v>
      </c>
      <c r="V8" s="60"/>
      <c r="W8" s="60">
        <v>0</v>
      </c>
      <c r="X8" s="58" t="s">
        <v>28</v>
      </c>
      <c r="Y8" s="58">
        <v>0</v>
      </c>
      <c r="Z8" s="58" t="s">
        <v>28</v>
      </c>
      <c r="AA8" s="47">
        <f t="shared" ref="AA8:AA17" si="0">X8+Y8+Z8</f>
        <v>0</v>
      </c>
    </row>
    <row r="9" spans="1:27" ht="12.75">
      <c r="A9" s="39" t="s">
        <v>29</v>
      </c>
      <c r="B9" s="61" t="s">
        <v>30</v>
      </c>
      <c r="C9" s="42"/>
      <c r="D9" s="42"/>
      <c r="E9" s="42"/>
      <c r="F9" s="41"/>
      <c r="G9" s="45"/>
      <c r="H9" s="45"/>
      <c r="I9" s="45"/>
      <c r="J9" s="45"/>
      <c r="K9" s="58">
        <v>0</v>
      </c>
      <c r="L9" s="58">
        <v>0</v>
      </c>
      <c r="M9" s="58">
        <v>0</v>
      </c>
      <c r="N9" s="59">
        <v>0</v>
      </c>
      <c r="O9" s="60"/>
      <c r="P9" s="58">
        <v>0</v>
      </c>
      <c r="Q9" s="58"/>
      <c r="R9" s="58">
        <v>0</v>
      </c>
      <c r="S9" s="58">
        <v>0</v>
      </c>
      <c r="T9" s="58">
        <v>0</v>
      </c>
      <c r="U9" s="59">
        <v>0</v>
      </c>
      <c r="V9" s="62"/>
      <c r="W9" s="60">
        <v>0</v>
      </c>
      <c r="X9" s="58">
        <v>0</v>
      </c>
      <c r="Y9" s="58">
        <v>0</v>
      </c>
      <c r="Z9" s="58">
        <v>0</v>
      </c>
      <c r="AA9" s="47">
        <f t="shared" si="0"/>
        <v>0</v>
      </c>
    </row>
    <row r="10" spans="1:27" ht="83.25" hidden="1" customHeight="1">
      <c r="A10" s="63" t="s">
        <v>31</v>
      </c>
      <c r="B10" s="64" t="s">
        <v>32</v>
      </c>
      <c r="C10" s="65"/>
      <c r="D10" s="65"/>
      <c r="E10" s="65"/>
      <c r="F10" s="65"/>
      <c r="G10" s="66"/>
      <c r="H10" s="66"/>
      <c r="I10" s="66"/>
      <c r="J10" s="67"/>
      <c r="K10" s="68"/>
      <c r="L10" s="68"/>
      <c r="M10" s="68"/>
      <c r="N10" s="69"/>
      <c r="O10" s="68"/>
      <c r="P10" s="68"/>
      <c r="Q10" s="68"/>
      <c r="R10" s="68"/>
      <c r="S10" s="68"/>
      <c r="T10" s="68"/>
      <c r="U10" s="69"/>
      <c r="V10" s="68"/>
      <c r="W10" s="68"/>
      <c r="X10" s="68"/>
      <c r="Y10" s="68"/>
      <c r="Z10" s="68"/>
      <c r="AA10" s="47">
        <f t="shared" si="0"/>
        <v>0</v>
      </c>
    </row>
    <row r="11" spans="1:27" ht="12.75" hidden="1">
      <c r="A11" s="63"/>
      <c r="B11" s="64" t="s">
        <v>33</v>
      </c>
      <c r="C11" s="65"/>
      <c r="D11" s="65"/>
      <c r="E11" s="65"/>
      <c r="F11" s="65"/>
      <c r="G11" s="66"/>
      <c r="H11" s="66"/>
      <c r="I11" s="66"/>
      <c r="J11" s="67"/>
      <c r="K11" s="68"/>
      <c r="L11" s="68"/>
      <c r="M11" s="68"/>
      <c r="N11" s="69"/>
      <c r="O11" s="68"/>
      <c r="P11" s="68"/>
      <c r="Q11" s="68"/>
      <c r="R11" s="68"/>
      <c r="S11" s="68"/>
      <c r="T11" s="68"/>
      <c r="U11" s="69"/>
      <c r="V11" s="68"/>
      <c r="W11" s="68"/>
      <c r="X11" s="68"/>
      <c r="Y11" s="68"/>
      <c r="Z11" s="68"/>
      <c r="AA11" s="47">
        <f t="shared" si="0"/>
        <v>0</v>
      </c>
    </row>
    <row r="12" spans="1:27" ht="81.75" hidden="1" customHeight="1">
      <c r="A12" s="63" t="s">
        <v>34</v>
      </c>
      <c r="B12" s="70" t="s">
        <v>35</v>
      </c>
      <c r="C12" s="65"/>
      <c r="D12" s="65"/>
      <c r="E12" s="65"/>
      <c r="F12" s="65"/>
      <c r="G12" s="66"/>
      <c r="H12" s="66"/>
      <c r="I12" s="66"/>
      <c r="J12" s="67"/>
      <c r="K12" s="48"/>
      <c r="L12" s="48"/>
      <c r="M12" s="48"/>
      <c r="N12" s="47"/>
      <c r="O12" s="48"/>
      <c r="P12" s="48"/>
      <c r="Q12" s="48"/>
      <c r="R12" s="48"/>
      <c r="S12" s="48"/>
      <c r="T12" s="48"/>
      <c r="U12" s="47"/>
      <c r="V12" s="48"/>
      <c r="W12" s="48"/>
      <c r="X12" s="48"/>
      <c r="Y12" s="48"/>
      <c r="Z12" s="48"/>
      <c r="AA12" s="47">
        <f t="shared" si="0"/>
        <v>0</v>
      </c>
    </row>
    <row r="13" spans="1:27" s="78" customFormat="1" ht="12.75">
      <c r="A13" s="71"/>
      <c r="B13" s="72" t="s">
        <v>36</v>
      </c>
      <c r="C13" s="73"/>
      <c r="D13" s="73"/>
      <c r="E13" s="73"/>
      <c r="F13" s="74"/>
      <c r="G13" s="75"/>
      <c r="H13" s="75"/>
      <c r="I13" s="75"/>
      <c r="J13" s="76"/>
      <c r="K13" s="77">
        <f>K6+K8+K9</f>
        <v>1690000</v>
      </c>
      <c r="L13" s="77">
        <f t="shared" ref="L13:AA13" si="1">L6+L8+L9</f>
        <v>2301.64</v>
      </c>
      <c r="M13" s="77">
        <f t="shared" si="1"/>
        <v>0</v>
      </c>
      <c r="N13" s="77">
        <f t="shared" si="1"/>
        <v>1692301.64</v>
      </c>
      <c r="O13" s="77"/>
      <c r="P13" s="77">
        <f t="shared" si="1"/>
        <v>0</v>
      </c>
      <c r="Q13" s="77"/>
      <c r="R13" s="77">
        <f t="shared" si="1"/>
        <v>2301.64</v>
      </c>
      <c r="S13" s="77">
        <f t="shared" si="1"/>
        <v>0</v>
      </c>
      <c r="T13" s="77">
        <f t="shared" si="1"/>
        <v>0</v>
      </c>
      <c r="U13" s="77">
        <f t="shared" si="1"/>
        <v>2301.64</v>
      </c>
      <c r="V13" s="77"/>
      <c r="W13" s="77">
        <f t="shared" si="1"/>
        <v>0</v>
      </c>
      <c r="X13" s="77">
        <f t="shared" si="1"/>
        <v>1560000</v>
      </c>
      <c r="Y13" s="77">
        <f t="shared" si="1"/>
        <v>0</v>
      </c>
      <c r="Z13" s="77">
        <f t="shared" si="1"/>
        <v>0</v>
      </c>
      <c r="AA13" s="77">
        <f t="shared" si="1"/>
        <v>1560000</v>
      </c>
    </row>
    <row r="14" spans="1:27" ht="25.5">
      <c r="A14" s="71" t="s">
        <v>37</v>
      </c>
      <c r="B14" s="72" t="s">
        <v>38</v>
      </c>
      <c r="C14" s="73"/>
      <c r="D14" s="73"/>
      <c r="E14" s="73"/>
      <c r="F14" s="74"/>
      <c r="G14" s="79"/>
      <c r="H14" s="79"/>
      <c r="I14" s="79"/>
      <c r="J14" s="79"/>
      <c r="K14" s="58">
        <v>0</v>
      </c>
      <c r="L14" s="58">
        <v>0</v>
      </c>
      <c r="M14" s="58">
        <v>0</v>
      </c>
      <c r="N14" s="59">
        <v>0</v>
      </c>
      <c r="O14" s="58"/>
      <c r="P14" s="58">
        <v>0</v>
      </c>
      <c r="Q14" s="58"/>
      <c r="R14" s="58">
        <v>0</v>
      </c>
      <c r="S14" s="60">
        <v>0</v>
      </c>
      <c r="T14" s="58">
        <v>0</v>
      </c>
      <c r="U14" s="59">
        <v>0</v>
      </c>
      <c r="V14" s="62"/>
      <c r="W14" s="60">
        <v>0</v>
      </c>
      <c r="X14" s="58">
        <v>0</v>
      </c>
      <c r="Y14" s="58">
        <v>0</v>
      </c>
      <c r="Z14" s="58">
        <v>0</v>
      </c>
      <c r="AA14" s="47">
        <f t="shared" si="0"/>
        <v>0</v>
      </c>
    </row>
    <row r="15" spans="1:27" s="83" customFormat="1" ht="41.25" hidden="1" customHeight="1">
      <c r="A15" s="63" t="s">
        <v>39</v>
      </c>
      <c r="B15" s="64" t="s">
        <v>40</v>
      </c>
      <c r="C15" s="80"/>
      <c r="D15" s="80"/>
      <c r="E15" s="80"/>
      <c r="F15" s="80"/>
      <c r="G15" s="81"/>
      <c r="H15" s="81"/>
      <c r="I15" s="81"/>
      <c r="J15" s="82"/>
      <c r="K15" s="48"/>
      <c r="L15" s="48"/>
      <c r="M15" s="48"/>
      <c r="N15" s="47"/>
      <c r="O15" s="48"/>
      <c r="P15" s="48"/>
      <c r="Q15" s="48"/>
      <c r="R15" s="48"/>
      <c r="S15" s="48"/>
      <c r="T15" s="48"/>
      <c r="U15" s="47"/>
      <c r="V15" s="48"/>
      <c r="W15" s="48"/>
      <c r="X15" s="48"/>
      <c r="Y15" s="48"/>
      <c r="Z15" s="48"/>
      <c r="AA15" s="47">
        <f t="shared" si="0"/>
        <v>0</v>
      </c>
    </row>
    <row r="16" spans="1:27" s="83" customFormat="1" ht="39" hidden="1" customHeight="1">
      <c r="A16" s="63" t="s">
        <v>41</v>
      </c>
      <c r="B16" s="64" t="s">
        <v>42</v>
      </c>
      <c r="C16" s="80"/>
      <c r="D16" s="80"/>
      <c r="E16" s="80"/>
      <c r="F16" s="80"/>
      <c r="G16" s="81"/>
      <c r="H16" s="81"/>
      <c r="I16" s="81"/>
      <c r="J16" s="82"/>
      <c r="K16" s="48"/>
      <c r="L16" s="48"/>
      <c r="M16" s="48"/>
      <c r="N16" s="47"/>
      <c r="O16" s="48"/>
      <c r="P16" s="48"/>
      <c r="Q16" s="48"/>
      <c r="R16" s="48"/>
      <c r="S16" s="48"/>
      <c r="T16" s="48"/>
      <c r="U16" s="47"/>
      <c r="V16" s="48"/>
      <c r="W16" s="48"/>
      <c r="X16" s="48"/>
      <c r="Y16" s="48"/>
      <c r="Z16" s="48"/>
      <c r="AA16" s="47">
        <f t="shared" si="0"/>
        <v>0</v>
      </c>
    </row>
    <row r="17" spans="1:27" s="83" customFormat="1" ht="39.75" hidden="1" customHeight="1">
      <c r="A17" s="63" t="s">
        <v>43</v>
      </c>
      <c r="B17" s="64" t="s">
        <v>44</v>
      </c>
      <c r="C17" s="80"/>
      <c r="D17" s="80"/>
      <c r="E17" s="80"/>
      <c r="F17" s="80"/>
      <c r="G17" s="81"/>
      <c r="H17" s="81"/>
      <c r="I17" s="81"/>
      <c r="J17" s="82"/>
      <c r="K17" s="48"/>
      <c r="L17" s="48"/>
      <c r="M17" s="48"/>
      <c r="N17" s="47"/>
      <c r="O17" s="48"/>
      <c r="P17" s="48"/>
      <c r="Q17" s="48"/>
      <c r="R17" s="48"/>
      <c r="S17" s="48"/>
      <c r="T17" s="48"/>
      <c r="U17" s="47"/>
      <c r="V17" s="48"/>
      <c r="W17" s="48"/>
      <c r="X17" s="48"/>
      <c r="Y17" s="48"/>
      <c r="Z17" s="48"/>
      <c r="AA17" s="47">
        <f t="shared" si="0"/>
        <v>0</v>
      </c>
    </row>
    <row r="18" spans="1:27" s="78" customFormat="1" ht="12.75">
      <c r="A18" s="71"/>
      <c r="B18" s="72" t="s">
        <v>45</v>
      </c>
      <c r="C18" s="73"/>
      <c r="D18" s="73"/>
      <c r="E18" s="73"/>
      <c r="F18" s="74"/>
      <c r="G18" s="75"/>
      <c r="H18" s="75"/>
      <c r="I18" s="75"/>
      <c r="J18" s="76"/>
      <c r="K18" s="84">
        <f>K13+K14</f>
        <v>1690000</v>
      </c>
      <c r="L18" s="84">
        <f t="shared" ref="L18:AA18" si="2">L13+L14</f>
        <v>2301.64</v>
      </c>
      <c r="M18" s="84">
        <f t="shared" si="2"/>
        <v>0</v>
      </c>
      <c r="N18" s="84">
        <f t="shared" si="2"/>
        <v>1692301.64</v>
      </c>
      <c r="O18" s="84"/>
      <c r="P18" s="84">
        <f t="shared" si="2"/>
        <v>0</v>
      </c>
      <c r="Q18" s="84"/>
      <c r="R18" s="84">
        <f t="shared" si="2"/>
        <v>2301.64</v>
      </c>
      <c r="S18" s="84">
        <f t="shared" si="2"/>
        <v>0</v>
      </c>
      <c r="T18" s="84">
        <f t="shared" si="2"/>
        <v>0</v>
      </c>
      <c r="U18" s="84">
        <f t="shared" si="2"/>
        <v>2301.64</v>
      </c>
      <c r="V18" s="84"/>
      <c r="W18" s="84">
        <f t="shared" si="2"/>
        <v>0</v>
      </c>
      <c r="X18" s="84">
        <f t="shared" si="2"/>
        <v>1560000</v>
      </c>
      <c r="Y18" s="84">
        <f t="shared" si="2"/>
        <v>0</v>
      </c>
      <c r="Z18" s="84">
        <f t="shared" si="2"/>
        <v>0</v>
      </c>
      <c r="AA18" s="84">
        <f t="shared" si="2"/>
        <v>1560000</v>
      </c>
    </row>
    <row r="19" spans="1:27">
      <c r="A19" s="85"/>
      <c r="B19" s="86"/>
      <c r="C19" s="87"/>
      <c r="D19" s="87"/>
      <c r="E19" s="87"/>
      <c r="F19" s="88"/>
      <c r="G19" s="86"/>
      <c r="H19" s="86"/>
      <c r="I19" s="86"/>
      <c r="J19" s="86"/>
      <c r="O19" s="86"/>
      <c r="P19" s="86"/>
      <c r="Q19" s="86"/>
      <c r="R19" s="86"/>
      <c r="S19" s="86"/>
      <c r="T19" s="86"/>
      <c r="U19" s="86"/>
      <c r="V19" s="86"/>
      <c r="W19" s="86"/>
    </row>
    <row r="20" spans="1:27" ht="12.75">
      <c r="A20" s="85"/>
      <c r="B20" s="3"/>
      <c r="C20" s="7"/>
      <c r="D20" s="7"/>
      <c r="E20" s="7"/>
      <c r="F20" s="8"/>
      <c r="G20" s="3"/>
      <c r="H20" s="3"/>
      <c r="I20" s="3"/>
      <c r="J20" s="3"/>
      <c r="O20" s="86"/>
      <c r="P20" s="86"/>
      <c r="Q20" s="86"/>
      <c r="R20" s="86"/>
      <c r="S20" s="86"/>
      <c r="T20" s="86"/>
      <c r="U20" s="86"/>
      <c r="V20" s="86"/>
      <c r="W20" s="86"/>
    </row>
    <row r="21" spans="1:27" ht="12.75">
      <c r="A21" s="85"/>
      <c r="B21" s="89" t="s">
        <v>46</v>
      </c>
      <c r="C21" s="7"/>
      <c r="D21" s="7"/>
      <c r="E21" s="90" t="s">
        <v>47</v>
      </c>
      <c r="F21" s="90"/>
      <c r="G21" s="3"/>
      <c r="H21" s="3"/>
      <c r="I21" s="3"/>
      <c r="J21" s="3"/>
      <c r="K21" s="5" t="s">
        <v>48</v>
      </c>
      <c r="O21" s="86"/>
      <c r="P21" s="86"/>
      <c r="Q21" s="86"/>
      <c r="R21" s="86"/>
      <c r="S21" s="86"/>
      <c r="T21" s="86"/>
      <c r="U21" s="86"/>
      <c r="V21" s="86"/>
      <c r="W21" s="86"/>
    </row>
    <row r="22" spans="1:27" ht="12.75">
      <c r="A22" s="85"/>
      <c r="B22" s="3"/>
      <c r="C22" s="7"/>
      <c r="D22" s="7"/>
      <c r="E22" s="7"/>
      <c r="F22" s="8"/>
      <c r="G22" s="3"/>
      <c r="H22" s="3"/>
      <c r="I22" s="3"/>
      <c r="J22" s="3"/>
      <c r="O22" s="86"/>
      <c r="P22" s="86"/>
      <c r="Q22" s="86"/>
      <c r="R22" s="86"/>
      <c r="S22" s="86"/>
      <c r="T22" s="86"/>
      <c r="U22" s="86"/>
      <c r="V22" s="86"/>
      <c r="W22" s="86"/>
    </row>
    <row r="23" spans="1:27" ht="12.75">
      <c r="A23" s="85"/>
      <c r="B23" s="3" t="s">
        <v>49</v>
      </c>
      <c r="C23" s="7"/>
      <c r="D23" s="7"/>
      <c r="E23" s="7"/>
      <c r="F23" s="8"/>
      <c r="G23" s="3"/>
      <c r="H23" s="3"/>
      <c r="I23" s="3"/>
      <c r="J23" s="3"/>
      <c r="O23" s="86"/>
      <c r="P23" s="86"/>
      <c r="Q23" s="86"/>
      <c r="R23" s="86"/>
      <c r="S23" s="86"/>
      <c r="T23" s="86"/>
      <c r="U23" s="86"/>
      <c r="V23" s="86"/>
      <c r="W23" s="86"/>
    </row>
    <row r="24" spans="1:27">
      <c r="A24" s="85"/>
      <c r="B24" s="86"/>
      <c r="C24" s="87"/>
      <c r="D24" s="87"/>
      <c r="E24" s="87"/>
      <c r="F24" s="88"/>
      <c r="G24" s="86"/>
      <c r="H24" s="86"/>
      <c r="I24" s="86"/>
      <c r="J24" s="86"/>
      <c r="O24" s="86"/>
      <c r="P24" s="86"/>
      <c r="Q24" s="86"/>
      <c r="R24" s="86"/>
      <c r="S24" s="86"/>
      <c r="T24" s="86"/>
      <c r="U24" s="86"/>
      <c r="V24" s="86"/>
      <c r="W24" s="86"/>
    </row>
    <row r="25" spans="1:27">
      <c r="B25" s="92"/>
    </row>
  </sheetData>
  <mergeCells count="22">
    <mergeCell ref="AA4:AA5"/>
    <mergeCell ref="E21:F21"/>
    <mergeCell ref="O3:U3"/>
    <mergeCell ref="V3:W3"/>
    <mergeCell ref="X3:AA3"/>
    <mergeCell ref="J4:J5"/>
    <mergeCell ref="N4:N5"/>
    <mergeCell ref="O4:P4"/>
    <mergeCell ref="Q4:R4"/>
    <mergeCell ref="S4:T4"/>
    <mergeCell ref="U4:U5"/>
    <mergeCell ref="V4:W4"/>
    <mergeCell ref="A1:F1"/>
    <mergeCell ref="K1:N1"/>
    <mergeCell ref="A3:A5"/>
    <mergeCell ref="B3:B5"/>
    <mergeCell ref="C3:C5"/>
    <mergeCell ref="D3:D5"/>
    <mergeCell ref="E3:E5"/>
    <mergeCell ref="F3:F5"/>
    <mergeCell ref="G3:J3"/>
    <mergeCell ref="K3:N3"/>
  </mergeCells>
  <printOptions horizontalCentered="1"/>
  <pageMargins left="0.19685039370078741" right="0.11811023622047245" top="0.39370078740157483" bottom="0.39370078740157483" header="0.31496062992125984" footer="0.31496062992125984"/>
  <pageSetup paperSize="9" scale="79" orientation="landscape" r:id="rId1"/>
  <headerFooter alignWithMargins="0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</vt:lpstr>
      <vt:lpstr>декабрь!Заголовки_для_печати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core-i3</dc:creator>
  <cp:lastModifiedBy>core-i3</cp:lastModifiedBy>
  <dcterms:created xsi:type="dcterms:W3CDTF">2025-01-09T08:36:39Z</dcterms:created>
  <dcterms:modified xsi:type="dcterms:W3CDTF">2025-01-09T08:38:07Z</dcterms:modified>
</cp:coreProperties>
</file>