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20" yWindow="1500" windowWidth="14940" windowHeight="9150"/>
  </bookViews>
  <sheets>
    <sheet name="Бюджет" sheetId="1" r:id="rId1"/>
  </sheets>
  <definedNames>
    <definedName name="LAST_CELL" localSheetId="0">Бюджет!#REF!</definedName>
    <definedName name="_xlnm.Print_Area" localSheetId="0">Бюджет!$A$1:$E$41</definedName>
  </definedNames>
  <calcPr calcId="124519"/>
</workbook>
</file>

<file path=xl/calcChain.xml><?xml version="1.0" encoding="utf-8"?>
<calcChain xmlns="http://schemas.openxmlformats.org/spreadsheetml/2006/main">
  <c r="C37" i="1"/>
  <c r="C33"/>
  <c r="C30"/>
  <c r="C24"/>
  <c r="C41" s="1"/>
  <c r="C19"/>
  <c r="C14"/>
  <c r="C12"/>
  <c r="C5"/>
  <c r="E10"/>
  <c r="E11"/>
  <c r="E7"/>
  <c r="E8"/>
  <c r="E9"/>
  <c r="E39"/>
  <c r="E40"/>
  <c r="E38"/>
  <c r="D37"/>
  <c r="E23"/>
  <c r="E35"/>
  <c r="E36"/>
  <c r="D33"/>
  <c r="E33" s="1"/>
  <c r="E32"/>
  <c r="D30"/>
  <c r="E28"/>
  <c r="D24"/>
  <c r="D19"/>
  <c r="E19" s="1"/>
  <c r="E18"/>
  <c r="D14"/>
  <c r="E14" s="1"/>
  <c r="E13"/>
  <c r="D5"/>
  <c r="E6"/>
  <c r="D12"/>
  <c r="E12" s="1"/>
  <c r="E5" l="1"/>
  <c r="E37"/>
  <c r="E24"/>
  <c r="D41"/>
  <c r="E41" s="1"/>
  <c r="E16"/>
  <c r="E17"/>
  <c r="E20"/>
  <c r="E21"/>
  <c r="E22"/>
  <c r="E25"/>
  <c r="E26"/>
  <c r="E27"/>
  <c r="E29"/>
  <c r="E31"/>
  <c r="E34"/>
  <c r="E30" l="1"/>
</calcChain>
</file>

<file path=xl/sharedStrings.xml><?xml version="1.0" encoding="utf-8"?>
<sst xmlns="http://schemas.openxmlformats.org/spreadsheetml/2006/main" count="80" uniqueCount="80">
  <si>
    <t>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</si>
  <si>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</si>
  <si>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</si>
  <si>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</si>
  <si>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</si>
  <si>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</si>
  <si>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</si>
  <si>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</si>
  <si>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</si>
  <si>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</si>
  <si>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</si>
  <si>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0113</t>
  </si>
  <si>
    <t>Другие общегосударственные вопросы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</si>
  <si>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</si>
  <si>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</si>
  <si>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</si>
  <si>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</si>
  <si>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</si>
  <si>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</si>
  <si>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</si>
  <si>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</si>
  <si>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</si>
  <si>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</si>
  <si>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</si>
  <si>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</si>
  <si>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</si>
  <si>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</si>
  <si>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</si>
  <si>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</si>
  <si>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</si>
  <si>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</si>
  <si>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</si>
  <si>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</si>
  <si>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</si>
  <si>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</si>
  <si>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</si>
  <si>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</si>
  <si>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</si>
  <si>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</si>
  <si>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</si>
  <si>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</si>
  <si>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</si>
  <si>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</si>
  <si>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</si>
  <si>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</si>
  <si>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</si>
  <si>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</si>
  <si>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</si>
  <si>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</si>
  <si>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</si>
  <si>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</si>
  <si>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</si>
  <si>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</si>
  <si>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</si>
  <si>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</si>
  <si>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</si>
  <si>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</si>
  <si>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1105</t>
  </si>
  <si>
    <t>Другие вопросы в области физической культуры и спорта</t>
  </si>
  <si>
    <t>Итого</t>
  </si>
  <si>
    <t>0703</t>
  </si>
  <si>
    <t>Дополнительное образование детей</t>
  </si>
  <si>
    <t>Раздел, подраздел</t>
  </si>
  <si>
    <t xml:space="preserve">Наименование </t>
  </si>
  <si>
    <t>НАЦИОНАЛЬНАЯ БЕЗОПАСНОСТЬ И ПРАВООХРАНИТЕЛЬНАЯ ДЕЯТЕЛЬНОСТЬ</t>
  </si>
  <si>
    <t>0707</t>
  </si>
  <si>
    <t>Молодежная политика и оздоровление детей</t>
  </si>
  <si>
    <t>0310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</si>
  <si>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</si>
  <si>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</si>
  <si>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1102</t>
  </si>
  <si>
    <t>Массовый спорт</t>
  </si>
  <si>
    <t>0107</t>
  </si>
  <si>
    <t>Обеспечение проведения выборов и референдумов</t>
  </si>
  <si>
    <t>0405</t>
  </si>
  <si>
    <t>Сельское хозяйство и рыболовство</t>
  </si>
  <si>
    <t>Исполнено на 01.07.2025 года</t>
  </si>
  <si>
    <t>Сведения об исполнении консолидированнго бюджета  МР "Ижемский" Республики Коми на 01.07.2026 года по расходам в разрезе разделов и подразделов классификации расходов в сравнении с соответствующим периодом 2025 года</t>
  </si>
  <si>
    <t>Исполнено на 01.07.2026 года</t>
  </si>
  <si>
    <t>факт на 01.07.2026 к факту на 01.07.2025, %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</si>
</sst>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D5AB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</borders>
  <cellStyleXfs count="9">
    <xf numFmtId="0" fontId="0" fillId="0" borderId="0"/>
    <xf numFmtId="4" fontId="3" fillId="0" borderId="2">
      <alignment horizontal="right" vertical="top" shrinkToFit="1"/>
    </xf>
    <xf numFmtId="4" fontId="3" fillId="0" borderId="2">
      <alignment horizontal="right" vertical="top" shrinkToFit="1"/>
    </xf>
    <xf numFmtId="0" fontId="3" fillId="0" borderId="3">
      <alignment horizontal="left" vertical="top" wrapText="1"/>
    </xf>
    <xf numFmtId="0" fontId="4" fillId="0" borderId="0">
      <alignment horizontal="right" vertical="top" wrapText="1"/>
    </xf>
    <xf numFmtId="49" fontId="5" fillId="0" borderId="4">
      <alignment horizontal="center" vertical="center" wrapText="1"/>
    </xf>
    <xf numFmtId="49" fontId="6" fillId="0" borderId="5">
      <alignment horizontal="center" vertical="top" shrinkToFit="1"/>
    </xf>
    <xf numFmtId="4" fontId="4" fillId="0" borderId="2">
      <alignment horizontal="right" vertical="top" shrinkToFit="1"/>
    </xf>
    <xf numFmtId="4" fontId="7" fillId="2" borderId="6">
      <alignment horizontal="right" shrinkToFit="1"/>
    </xf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0" fontId="1" fillId="0" borderId="0" xfId="0" applyFont="1" applyBorder="1" applyAlignment="1" applyProtection="1">
      <alignment horizontal="right" wrapText="1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" fontId="10" fillId="0" borderId="1" xfId="7" applyNumberFormat="1" applyFont="1" applyBorder="1" applyAlignment="1" applyProtection="1">
      <alignment horizontal="right" vertical="center" shrinkToFit="1"/>
    </xf>
    <xf numFmtId="16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 applyProtection="1">
      <alignment horizontal="center"/>
    </xf>
    <xf numFmtId="49" fontId="8" fillId="0" borderId="1" xfId="0" applyNumberFormat="1" applyFont="1" applyBorder="1" applyAlignment="1" applyProtection="1">
      <alignment horizontal="left"/>
    </xf>
    <xf numFmtId="4" fontId="10" fillId="0" borderId="1" xfId="7" applyNumberFormat="1" applyFont="1" applyBorder="1" applyAlignment="1" applyProtection="1">
      <alignment horizontal="right" vertical="top" shrinkToFi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</cellXfs>
  <cellStyles count="9">
    <cellStyle name="ex58" xfId="8"/>
    <cellStyle name="ex59" xfId="6"/>
    <cellStyle name="ex60" xfId="1"/>
    <cellStyle name="ex61" xfId="7"/>
    <cellStyle name="ex65" xfId="3"/>
    <cellStyle name="ex69" xfId="2"/>
    <cellStyle name="st57" xfId="4"/>
    <cellStyle name="xl_bot_header" xfId="5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3"/>
  <sheetViews>
    <sheetView showGridLines="0" tabSelected="1" zoomScale="90" zoomScaleNormal="90" zoomScaleSheetLayoutView="100" workbookViewId="0">
      <pane xSplit="2" ySplit="5" topLeftCell="C27" activePane="bottomRight" state="frozen"/>
      <selection pane="topRight" activeCell="C1" sqref="C1"/>
      <selection pane="bottomLeft" activeCell="A6" sqref="A6"/>
      <selection pane="bottomRight" activeCell="D41" sqref="D41"/>
    </sheetView>
  </sheetViews>
  <sheetFormatPr defaultRowHeight="12.75" customHeight="1" outlineLevelRow="1"/>
  <cols>
    <col min="1" max="1" width="13" customWidth="1"/>
    <col min="2" max="2" width="61.85546875" customWidth="1"/>
    <col min="3" max="3" width="17.7109375" customWidth="1"/>
    <col min="4" max="4" width="17.85546875" style="9" customWidth="1"/>
    <col min="5" max="5" width="13.85546875" style="5" customWidth="1"/>
    <col min="6" max="6" width="13.85546875" bestFit="1" customWidth="1"/>
  </cols>
  <sheetData>
    <row r="1" spans="1:6" ht="46.5" customHeight="1">
      <c r="A1" s="24" t="s">
        <v>77</v>
      </c>
      <c r="B1" s="24"/>
      <c r="C1" s="24"/>
      <c r="D1" s="24"/>
      <c r="E1" s="24"/>
      <c r="F1" s="2"/>
    </row>
    <row r="2" spans="1:6" ht="15.75" customHeight="1">
      <c r="A2" s="23"/>
      <c r="B2" s="23"/>
      <c r="C2" s="23"/>
      <c r="D2" s="23"/>
      <c r="E2" s="23"/>
      <c r="F2" s="23"/>
    </row>
    <row r="3" spans="1:6" ht="12.75" customHeight="1">
      <c r="A3" s="1"/>
      <c r="B3" s="3"/>
      <c r="C3" s="3"/>
      <c r="D3" s="7"/>
      <c r="E3" s="4" t="s">
        <v>0</v>
      </c>
      <c r="F3" s="3"/>
    </row>
    <row r="4" spans="1:6" ht="58.5" customHeight="1">
      <c r="A4" s="10" t="s">
        <v>62</v>
      </c>
      <c r="B4" s="10" t="s">
        <v>63</v>
      </c>
      <c r="C4" s="11" t="s">
        <v>76</v>
      </c>
      <c r="D4" s="11" t="s">
        <v>78</v>
      </c>
      <c r="E4" s="10" t="s">
        <v>79</v>
      </c>
      <c r="F4" s="1"/>
    </row>
    <row r="5" spans="1:6" ht="17.25" customHeight="1">
      <c r="A5" s="10" t="s">
        <v>1</v>
      </c>
      <c r="B5" s="12" t="s">
        <v>2</v>
      </c>
      <c r="C5" s="13">
        <f>SUM(C6:C11)</f>
        <v>80777459.810000017</v>
      </c>
      <c r="D5" s="13">
        <f>SUM(D6:D11)</f>
        <v>84812381.659999996</v>
      </c>
      <c r="E5" s="14">
        <f>D5/C5</f>
        <v>1.0499510861011312</v>
      </c>
      <c r="F5" s="6"/>
    </row>
    <row r="6" spans="1:6" ht="28.5" customHeight="1" outlineLevel="1">
      <c r="A6" s="15" t="s">
        <v>3</v>
      </c>
      <c r="B6" s="16" t="s">
        <v>4</v>
      </c>
      <c r="C6" s="17">
        <v>9493540.1300000008</v>
      </c>
      <c r="D6" s="17">
        <v>9744555.7699999996</v>
      </c>
      <c r="E6" s="18">
        <f>D6/C6</f>
        <v>1.0264406782467563</v>
      </c>
      <c r="F6" s="1"/>
    </row>
    <row r="7" spans="1:6" ht="45.75" customHeight="1" outlineLevel="1">
      <c r="A7" s="15" t="s">
        <v>5</v>
      </c>
      <c r="B7" s="16" t="s">
        <v>6</v>
      </c>
      <c r="C7" s="17">
        <v>38329</v>
      </c>
      <c r="D7" s="17">
        <v>12900</v>
      </c>
      <c r="E7" s="18">
        <f t="shared" ref="E7:E11" si="0">D7/C7</f>
        <v>0.33655978501917611</v>
      </c>
      <c r="F7" s="6"/>
    </row>
    <row r="8" spans="1:6" ht="45.75" customHeight="1" outlineLevel="1">
      <c r="A8" s="15" t="s">
        <v>7</v>
      </c>
      <c r="B8" s="16" t="s">
        <v>8</v>
      </c>
      <c r="C8" s="17">
        <v>55812296.600000001</v>
      </c>
      <c r="D8" s="17">
        <v>60597485.109999999</v>
      </c>
      <c r="E8" s="18">
        <f t="shared" si="0"/>
        <v>1.0857371726573961</v>
      </c>
      <c r="F8" s="6"/>
    </row>
    <row r="9" spans="1:6" ht="45.75" customHeight="1" outlineLevel="1">
      <c r="A9" s="15" t="s">
        <v>9</v>
      </c>
      <c r="B9" s="16" t="s">
        <v>10</v>
      </c>
      <c r="C9" s="17">
        <v>11036885.15</v>
      </c>
      <c r="D9" s="17">
        <v>11317640.25</v>
      </c>
      <c r="E9" s="18">
        <f t="shared" si="0"/>
        <v>1.025437892682973</v>
      </c>
      <c r="F9" s="6"/>
    </row>
    <row r="10" spans="1:6" ht="17.25" customHeight="1" outlineLevel="1">
      <c r="A10" s="15" t="s">
        <v>72</v>
      </c>
      <c r="B10" s="16" t="s">
        <v>73</v>
      </c>
      <c r="C10" s="19">
        <v>765000</v>
      </c>
      <c r="D10" s="19">
        <v>0</v>
      </c>
      <c r="E10" s="18">
        <f t="shared" si="0"/>
        <v>0</v>
      </c>
      <c r="F10" s="6"/>
    </row>
    <row r="11" spans="1:6" ht="14.25" customHeight="1" outlineLevel="1">
      <c r="A11" s="15" t="s">
        <v>11</v>
      </c>
      <c r="B11" s="16" t="s">
        <v>12</v>
      </c>
      <c r="C11" s="22">
        <v>3631408.93</v>
      </c>
      <c r="D11" s="22">
        <v>3139800.53</v>
      </c>
      <c r="E11" s="18">
        <f t="shared" si="0"/>
        <v>0.86462323316476497</v>
      </c>
      <c r="F11" s="6"/>
    </row>
    <row r="12" spans="1:6" ht="32.25" customHeight="1" outlineLevel="1">
      <c r="A12" s="10" t="s">
        <v>68</v>
      </c>
      <c r="B12" s="12" t="s">
        <v>64</v>
      </c>
      <c r="C12" s="13">
        <f>SUM(C13:C13)</f>
        <v>51283.09</v>
      </c>
      <c r="D12" s="13">
        <f>SUM(D13:D13)</f>
        <v>23822</v>
      </c>
      <c r="E12" s="14">
        <f t="shared" ref="E12:E16" si="1">D12/C12</f>
        <v>0.4645195911556812</v>
      </c>
      <c r="F12" s="6"/>
    </row>
    <row r="13" spans="1:6" ht="33.75" customHeight="1" outlineLevel="1">
      <c r="A13" s="15" t="s">
        <v>67</v>
      </c>
      <c r="B13" s="16" t="s">
        <v>69</v>
      </c>
      <c r="C13" s="17">
        <v>51283.09</v>
      </c>
      <c r="D13" s="17">
        <v>23822</v>
      </c>
      <c r="E13" s="18">
        <f t="shared" si="1"/>
        <v>0.4645195911556812</v>
      </c>
      <c r="F13" s="1"/>
    </row>
    <row r="14" spans="1:6" ht="15.75" customHeight="1" outlineLevel="1">
      <c r="A14" s="10" t="s">
        <v>13</v>
      </c>
      <c r="B14" s="12" t="s">
        <v>14</v>
      </c>
      <c r="C14" s="13">
        <f>SUM(C15:C18)</f>
        <v>57767622.769999996</v>
      </c>
      <c r="D14" s="13">
        <f>SUM(D15:D18)</f>
        <v>40540552.069999993</v>
      </c>
      <c r="E14" s="14">
        <f>D14/C14</f>
        <v>0.70178674707475752</v>
      </c>
      <c r="F14" s="6"/>
    </row>
    <row r="15" spans="1:6" ht="15.75" customHeight="1">
      <c r="A15" s="15" t="s">
        <v>74</v>
      </c>
      <c r="B15" s="16" t="s">
        <v>75</v>
      </c>
      <c r="C15" s="17">
        <v>1752100</v>
      </c>
      <c r="D15" s="17">
        <v>0</v>
      </c>
      <c r="E15" s="18"/>
      <c r="F15" s="6"/>
    </row>
    <row r="16" spans="1:6" s="1" customFormat="1" ht="15.75" customHeight="1">
      <c r="A16" s="15" t="s">
        <v>15</v>
      </c>
      <c r="B16" s="16" t="s">
        <v>16</v>
      </c>
      <c r="C16" s="17">
        <v>9248987.6999999993</v>
      </c>
      <c r="D16" s="17">
        <v>12626672.189999999</v>
      </c>
      <c r="E16" s="18">
        <f t="shared" si="1"/>
        <v>1.3651950461562405</v>
      </c>
      <c r="F16" s="6"/>
    </row>
    <row r="17" spans="1:6" ht="15.75" customHeight="1" outlineLevel="1">
      <c r="A17" s="15" t="s">
        <v>17</v>
      </c>
      <c r="B17" s="16" t="s">
        <v>18</v>
      </c>
      <c r="C17" s="17">
        <v>17655487.649999999</v>
      </c>
      <c r="D17" s="17">
        <v>5396079.7999999998</v>
      </c>
      <c r="E17" s="18">
        <f t="shared" ref="E17:E24" si="2">D17/C17</f>
        <v>0.30563187531101699</v>
      </c>
      <c r="F17" s="6"/>
    </row>
    <row r="18" spans="1:6" ht="15.75" customHeight="1" outlineLevel="1">
      <c r="A18" s="15" t="s">
        <v>19</v>
      </c>
      <c r="B18" s="16" t="s">
        <v>20</v>
      </c>
      <c r="C18" s="17">
        <v>29111047.420000002</v>
      </c>
      <c r="D18" s="17">
        <v>22517800.079999998</v>
      </c>
      <c r="E18" s="18">
        <f t="shared" si="2"/>
        <v>0.77351390883069771</v>
      </c>
      <c r="F18" s="6"/>
    </row>
    <row r="19" spans="1:6" ht="15.75" customHeight="1" outlineLevel="1">
      <c r="A19" s="10" t="s">
        <v>21</v>
      </c>
      <c r="B19" s="12" t="s">
        <v>22</v>
      </c>
      <c r="C19" s="13">
        <f>SUM(C20:C23)</f>
        <v>23675274.560000002</v>
      </c>
      <c r="D19" s="13">
        <f>SUM(D20:D23)</f>
        <v>19114184.550000001</v>
      </c>
      <c r="E19" s="14">
        <f t="shared" si="2"/>
        <v>0.8073479571085489</v>
      </c>
      <c r="F19" s="6"/>
    </row>
    <row r="20" spans="1:6" ht="15.75" customHeight="1">
      <c r="A20" s="15" t="s">
        <v>23</v>
      </c>
      <c r="B20" s="16" t="s">
        <v>24</v>
      </c>
      <c r="C20" s="17">
        <v>1073541.97</v>
      </c>
      <c r="D20" s="17">
        <v>751594.7</v>
      </c>
      <c r="E20" s="18">
        <f t="shared" si="2"/>
        <v>0.70010742104474966</v>
      </c>
      <c r="F20" s="6"/>
    </row>
    <row r="21" spans="1:6" ht="15.75" customHeight="1" outlineLevel="1">
      <c r="A21" s="15" t="s">
        <v>25</v>
      </c>
      <c r="B21" s="16" t="s">
        <v>26</v>
      </c>
      <c r="C21" s="17">
        <v>1320461.8</v>
      </c>
      <c r="D21" s="17">
        <v>225962.2</v>
      </c>
      <c r="E21" s="18">
        <f t="shared" si="2"/>
        <v>0.17112361751017713</v>
      </c>
      <c r="F21" s="6"/>
    </row>
    <row r="22" spans="1:6" ht="15.75" customHeight="1" outlineLevel="1">
      <c r="A22" s="15" t="s">
        <v>27</v>
      </c>
      <c r="B22" s="16" t="s">
        <v>28</v>
      </c>
      <c r="C22" s="17">
        <v>15914814.550000001</v>
      </c>
      <c r="D22" s="17">
        <v>13719151.93</v>
      </c>
      <c r="E22" s="18">
        <f t="shared" si="2"/>
        <v>0.86203655637319376</v>
      </c>
      <c r="F22" s="6"/>
    </row>
    <row r="23" spans="1:6" ht="15.75" customHeight="1" outlineLevel="1">
      <c r="A23" s="15" t="s">
        <v>29</v>
      </c>
      <c r="B23" s="16" t="s">
        <v>30</v>
      </c>
      <c r="C23" s="17">
        <v>5366456.24</v>
      </c>
      <c r="D23" s="17">
        <v>4417475.72</v>
      </c>
      <c r="E23" s="18">
        <f t="shared" si="2"/>
        <v>0.82316439796404628</v>
      </c>
      <c r="F23" s="6"/>
    </row>
    <row r="24" spans="1:6" ht="15.75" customHeight="1" outlineLevel="1">
      <c r="A24" s="10" t="s">
        <v>31</v>
      </c>
      <c r="B24" s="12" t="s">
        <v>32</v>
      </c>
      <c r="C24" s="13">
        <f>SUM(C25:C29)</f>
        <v>777535049.31000006</v>
      </c>
      <c r="D24" s="13">
        <f>SUM(D25:D29)</f>
        <v>748955977.25</v>
      </c>
      <c r="E24" s="14">
        <f t="shared" si="2"/>
        <v>0.96324400798991416</v>
      </c>
      <c r="F24" s="6"/>
    </row>
    <row r="25" spans="1:6" ht="15.75" customHeight="1">
      <c r="A25" s="15" t="s">
        <v>33</v>
      </c>
      <c r="B25" s="16" t="s">
        <v>34</v>
      </c>
      <c r="C25" s="17">
        <v>125790603.48999999</v>
      </c>
      <c r="D25" s="17">
        <v>129424172.01000001</v>
      </c>
      <c r="E25" s="18">
        <f t="shared" ref="E25:E27" si="3">D25/C25</f>
        <v>1.0288858501286138</v>
      </c>
      <c r="F25" s="6"/>
    </row>
    <row r="26" spans="1:6" ht="15.75" customHeight="1" outlineLevel="1">
      <c r="A26" s="15" t="s">
        <v>35</v>
      </c>
      <c r="B26" s="16" t="s">
        <v>36</v>
      </c>
      <c r="C26" s="17">
        <v>576603461.48000002</v>
      </c>
      <c r="D26" s="17">
        <v>541597630.20000005</v>
      </c>
      <c r="E26" s="18">
        <f t="shared" si="3"/>
        <v>0.93928959220926533</v>
      </c>
      <c r="F26" s="6"/>
    </row>
    <row r="27" spans="1:6" ht="15.75" customHeight="1" outlineLevel="1">
      <c r="A27" s="15" t="s">
        <v>60</v>
      </c>
      <c r="B27" s="16" t="s">
        <v>61</v>
      </c>
      <c r="C27" s="17">
        <v>46811769.229999997</v>
      </c>
      <c r="D27" s="17">
        <v>49347835.060000002</v>
      </c>
      <c r="E27" s="18">
        <f t="shared" si="3"/>
        <v>1.0541758167169364</v>
      </c>
      <c r="F27" s="6"/>
    </row>
    <row r="28" spans="1:6" ht="15.75" customHeight="1" outlineLevel="1">
      <c r="A28" s="15" t="s">
        <v>65</v>
      </c>
      <c r="B28" s="16" t="s">
        <v>66</v>
      </c>
      <c r="C28" s="17">
        <v>141390.49</v>
      </c>
      <c r="D28" s="17">
        <v>9510.32</v>
      </c>
      <c r="E28" s="18">
        <f>D28/C28</f>
        <v>6.7262798226387074E-2</v>
      </c>
      <c r="F28" s="6"/>
    </row>
    <row r="29" spans="1:6" ht="15.75" customHeight="1" outlineLevel="1">
      <c r="A29" s="15" t="s">
        <v>37</v>
      </c>
      <c r="B29" s="16" t="s">
        <v>38</v>
      </c>
      <c r="C29" s="17">
        <v>28187824.620000001</v>
      </c>
      <c r="D29" s="17">
        <v>28576829.66</v>
      </c>
      <c r="E29" s="18">
        <f t="shared" ref="E29:E36" si="4">D29/C29</f>
        <v>1.0138004633292628</v>
      </c>
      <c r="F29" s="6"/>
    </row>
    <row r="30" spans="1:6" ht="15.75" customHeight="1" outlineLevel="1">
      <c r="A30" s="10" t="s">
        <v>39</v>
      </c>
      <c r="B30" s="12" t="s">
        <v>40</v>
      </c>
      <c r="C30" s="13">
        <f>SUM(C31:C32)</f>
        <v>106867825.30000001</v>
      </c>
      <c r="D30" s="13">
        <f>SUM(D31:D32)</f>
        <v>113287299.02</v>
      </c>
      <c r="E30" s="14">
        <f t="shared" si="4"/>
        <v>1.0600692837341754</v>
      </c>
      <c r="F30" s="6"/>
    </row>
    <row r="31" spans="1:6" ht="15.75" customHeight="1">
      <c r="A31" s="15" t="s">
        <v>41</v>
      </c>
      <c r="B31" s="16" t="s">
        <v>42</v>
      </c>
      <c r="C31" s="17">
        <v>77913364.370000005</v>
      </c>
      <c r="D31" s="17">
        <v>84106587.859999999</v>
      </c>
      <c r="E31" s="18">
        <f t="shared" si="4"/>
        <v>1.0794885901806168</v>
      </c>
      <c r="F31" s="6"/>
    </row>
    <row r="32" spans="1:6" ht="15.75" customHeight="1" outlineLevel="1">
      <c r="A32" s="15" t="s">
        <v>43</v>
      </c>
      <c r="B32" s="16" t="s">
        <v>44</v>
      </c>
      <c r="C32" s="17">
        <v>28954460.93</v>
      </c>
      <c r="D32" s="17">
        <v>29180711.16</v>
      </c>
      <c r="E32" s="18">
        <f>D32/C32</f>
        <v>1.0078140024967821</v>
      </c>
      <c r="F32" s="6"/>
    </row>
    <row r="33" spans="1:6" ht="15.75" customHeight="1" outlineLevel="1">
      <c r="A33" s="10" t="s">
        <v>45</v>
      </c>
      <c r="B33" s="12" t="s">
        <v>46</v>
      </c>
      <c r="C33" s="13">
        <f>SUM(C34:C36)</f>
        <v>16985252.309999999</v>
      </c>
      <c r="D33" s="13">
        <f>SUM(D34:D36)</f>
        <v>11556266.5</v>
      </c>
      <c r="E33" s="14">
        <f>D33/C33</f>
        <v>0.68037061146252709</v>
      </c>
      <c r="F33" s="6"/>
    </row>
    <row r="34" spans="1:6" ht="15.75" customHeight="1">
      <c r="A34" s="15" t="s">
        <v>47</v>
      </c>
      <c r="B34" s="16" t="s">
        <v>48</v>
      </c>
      <c r="C34" s="17">
        <v>5919648.96</v>
      </c>
      <c r="D34" s="17">
        <v>5730108.1399999997</v>
      </c>
      <c r="E34" s="18">
        <f t="shared" si="4"/>
        <v>0.96798107095864006</v>
      </c>
      <c r="F34" s="6"/>
    </row>
    <row r="35" spans="1:6" ht="15.75" customHeight="1" outlineLevel="1">
      <c r="A35" s="15" t="s">
        <v>49</v>
      </c>
      <c r="B35" s="16" t="s">
        <v>50</v>
      </c>
      <c r="C35" s="17">
        <v>656457.1</v>
      </c>
      <c r="D35" s="17">
        <v>708513</v>
      </c>
      <c r="E35" s="18">
        <f t="shared" si="4"/>
        <v>1.0792982511728491</v>
      </c>
      <c r="F35" s="6"/>
    </row>
    <row r="36" spans="1:6" ht="15.75" customHeight="1" outlineLevel="1">
      <c r="A36" s="15" t="s">
        <v>51</v>
      </c>
      <c r="B36" s="16" t="s">
        <v>52</v>
      </c>
      <c r="C36" s="17">
        <v>10409146.25</v>
      </c>
      <c r="D36" s="17">
        <v>5117645.3600000003</v>
      </c>
      <c r="E36" s="18">
        <f t="shared" si="4"/>
        <v>0.49164890540374534</v>
      </c>
      <c r="F36" s="6"/>
    </row>
    <row r="37" spans="1:6" ht="15.75" customHeight="1" outlineLevel="1">
      <c r="A37" s="10" t="s">
        <v>53</v>
      </c>
      <c r="B37" s="12" t="s">
        <v>54</v>
      </c>
      <c r="C37" s="13">
        <f>SUM(C38:C40)</f>
        <v>8532980.7100000009</v>
      </c>
      <c r="D37" s="13">
        <f>SUM(D38:D40)</f>
        <v>7330622.9300000006</v>
      </c>
      <c r="E37" s="14">
        <f>D37/C37</f>
        <v>0.85909287494451625</v>
      </c>
      <c r="F37" s="6"/>
    </row>
    <row r="38" spans="1:6" ht="15.75" customHeight="1">
      <c r="A38" s="15" t="s">
        <v>55</v>
      </c>
      <c r="B38" s="16" t="s">
        <v>56</v>
      </c>
      <c r="C38" s="17">
        <v>6650106.8899999997</v>
      </c>
      <c r="D38" s="17">
        <v>5568427.8300000001</v>
      </c>
      <c r="E38" s="18">
        <f>D38/C38</f>
        <v>0.83734410921626556</v>
      </c>
      <c r="F38" s="6"/>
    </row>
    <row r="39" spans="1:6" ht="15.75" customHeight="1" outlineLevel="1">
      <c r="A39" s="15" t="s">
        <v>70</v>
      </c>
      <c r="B39" s="16" t="s">
        <v>71</v>
      </c>
      <c r="C39" s="17">
        <v>73493.48</v>
      </c>
      <c r="D39" s="17">
        <v>6118.32</v>
      </c>
      <c r="E39" s="18">
        <f t="shared" ref="E39:E40" si="5">D39/C39</f>
        <v>8.3249833862813413E-2</v>
      </c>
      <c r="F39" s="6"/>
    </row>
    <row r="40" spans="1:6" ht="15.75" customHeight="1" outlineLevel="1">
      <c r="A40" s="15" t="s">
        <v>57</v>
      </c>
      <c r="B40" s="16" t="s">
        <v>58</v>
      </c>
      <c r="C40" s="17">
        <v>1809380.34</v>
      </c>
      <c r="D40" s="17">
        <v>1756076.78</v>
      </c>
      <c r="E40" s="18">
        <f t="shared" si="5"/>
        <v>0.97054043374871635</v>
      </c>
      <c r="F40" s="6"/>
    </row>
    <row r="41" spans="1:6" ht="15.75" customHeight="1" outlineLevel="1">
      <c r="A41" s="20" t="s">
        <v>59</v>
      </c>
      <c r="B41" s="21"/>
      <c r="C41" s="13">
        <f>C37+C33+C30+C24+C19+C14+C5+C12</f>
        <v>1072192747.8600001</v>
      </c>
      <c r="D41" s="13">
        <f>D37+D33+D30+D24+D19+D14+D5+D12</f>
        <v>1025621105.9799999</v>
      </c>
      <c r="E41" s="14">
        <f>D41/C41</f>
        <v>0.95656411408027797</v>
      </c>
      <c r="F41" s="6"/>
    </row>
    <row r="42" spans="1:6">
      <c r="D42" s="8"/>
      <c r="F42" s="1"/>
    </row>
    <row r="43" spans="1:6" ht="12.75" customHeight="1">
      <c r="D43" s="8"/>
    </row>
  </sheetData>
  <mergeCells count="2">
    <mergeCell ref="A2:F2"/>
    <mergeCell ref="A1:E1"/>
  </mergeCells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</dc:creator>
  <dc:description>POI HSSF rep:2.40.0.105</dc:description>
  <cp:lastModifiedBy>HP</cp:lastModifiedBy>
  <cp:lastPrinted>2023-04-21T11:27:47Z</cp:lastPrinted>
  <dcterms:created xsi:type="dcterms:W3CDTF">2017-04-06T11:11:27Z</dcterms:created>
  <dcterms:modified xsi:type="dcterms:W3CDTF">2026-07-30T11:43:39Z</dcterms:modified>
</cp:coreProperties>
</file>