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7580" windowHeight="12495"/>
  </bookViews>
  <sheets>
    <sheet name="Бюджет" sheetId="1" r:id="rId1"/>
  </sheets>
  <definedNames>
    <definedName name="LAST_CELL" localSheetId="0">Бюджет!#REF!</definedName>
    <definedName name="_xlnm.Print_Area" localSheetId="0">Бюджет!#REF!</definedName>
  </definedNames>
  <calcPr calcId="124519"/>
</workbook>
</file>

<file path=xl/calcChain.xml><?xml version="1.0" encoding="utf-8"?>
<calcChain xmlns="http://schemas.openxmlformats.org/spreadsheetml/2006/main">
  <c r="C39" i="1"/>
  <c r="C37"/>
  <c r="C33"/>
  <c r="C29"/>
  <c r="C26"/>
  <c r="C20"/>
  <c r="C15"/>
  <c r="C10"/>
  <c r="C4"/>
  <c r="D10"/>
  <c r="E9"/>
  <c r="E12"/>
  <c r="E13"/>
  <c r="E14"/>
  <c r="D15"/>
  <c r="C42" l="1"/>
  <c r="E15"/>
  <c r="E17" l="1"/>
  <c r="E18"/>
  <c r="E19"/>
  <c r="E41" l="1"/>
  <c r="E40"/>
  <c r="D4"/>
  <c r="D20"/>
  <c r="D26"/>
  <c r="D29"/>
  <c r="D33"/>
  <c r="D37"/>
  <c r="D39"/>
  <c r="E36"/>
  <c r="E30"/>
  <c r="E21"/>
  <c r="E5"/>
  <c r="D42" l="1"/>
  <c r="E42" s="1"/>
  <c r="E10"/>
  <c r="E35"/>
  <c r="E34"/>
  <c r="E28"/>
  <c r="E27"/>
  <c r="E25"/>
  <c r="E22"/>
  <c r="E23"/>
  <c r="E24"/>
  <c r="E16"/>
  <c r="E6"/>
  <c r="E7"/>
  <c r="E8"/>
  <c r="E20" l="1"/>
  <c r="E4"/>
  <c r="E31"/>
  <c r="E32"/>
  <c r="E39"/>
  <c r="E33"/>
  <c r="E26"/>
  <c r="E29" l="1"/>
</calcChain>
</file>

<file path=xl/sharedStrings.xml><?xml version="1.0" encoding="utf-8"?>
<sst xmlns="http://schemas.openxmlformats.org/spreadsheetml/2006/main" count="88" uniqueCount="85">
  <si>
    <t>0100</t>
  </si>
  <si>
    <t>ОБЩЕГОСУДАРСТВЕННЫЕ ВОПРОСЫ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</si>
  <si>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</si>
  <si>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</si>
  <si>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</si>
  <si>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</si>
  <si>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</si>
  <si>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</si>
  <si>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0113</t>
  </si>
  <si>
    <t>Другие общегосударственные вопросы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</si>
  <si>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</si>
  <si>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</si>
  <si>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</si>
  <si>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</si>
  <si>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</si>
  <si>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</si>
  <si>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</si>
  <si>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</si>
  <si>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</si>
  <si>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</si>
  <si>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</si>
  <si>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</si>
  <si>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0505</t>
  </si>
  <si>
    <t>Другие вопросы в области жилищно-коммунального хозяйства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</si>
  <si>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</si>
  <si>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</si>
  <si>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</si>
  <si>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</si>
  <si>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</si>
  <si>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</si>
  <si>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0707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</si>
  <si>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</si>
  <si>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</si>
  <si>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</si>
  <si>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</si>
  <si>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</si>
  <si>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</si>
  <si>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</si>
  <si>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</si>
  <si>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</si>
  <si>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</si>
  <si>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</si>
  <si>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</si>
  <si>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</si>
  <si>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</si>
  <si>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</si>
  <si>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</si>
  <si>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1100</t>
  </si>
  <si>
    <t>ФИЗИЧЕСКАЯ КУЛЬТУРА И СПОРТ</t>
  </si>
  <si>
    <t>1101</t>
  </si>
  <si>
    <t>Физическая культура</t>
  </si>
  <si>
    <t>1105</t>
  </si>
  <si>
    <t>Другие вопросы в области физической культуры и спорта</t>
  </si>
  <si>
    <t>1400</t>
  </si>
  <si>
    <t>1401</t>
  </si>
  <si>
    <t>Дотации на выравнивание бюджетной обеспеченности субъектов Российской Федерации и муниципальных образований</t>
  </si>
  <si>
    <t>Итого</t>
  </si>
  <si>
    <t>Раздел, подраздел</t>
  </si>
  <si>
    <t>Наименование</t>
  </si>
  <si>
    <t>0703</t>
  </si>
  <si>
    <t>Дополнительное образование детей</t>
  </si>
  <si>
    <t>(руб.)</t>
  </si>
  <si>
    <t>0503</t>
  </si>
  <si>
    <t>Благоустройство</t>
  </si>
  <si>
    <t>1403</t>
  </si>
  <si>
    <t>0102</t>
  </si>
  <si>
    <t>Функционирование высшего должностного лица субъекта Российской Федерации и муниципального образования</t>
  </si>
  <si>
    <t>1102</t>
  </si>
  <si>
    <t>Массовый спорт</t>
  </si>
  <si>
    <t>0502</t>
  </si>
  <si>
    <t>Коммунальное хозяйство</t>
  </si>
  <si>
    <t>Молодежная политика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</si>
  <si>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</si>
  <si>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</si>
  <si>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</si>
  <si>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</si>
  <si>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</si>
  <si>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</si>
  <si>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-</t>
  </si>
  <si>
    <t>Исполнено на 01.07.2025 года</t>
  </si>
  <si>
    <t>0405</t>
  </si>
  <si>
    <t>Сельское хозяйство и рыболовстов</t>
  </si>
  <si>
    <t>Аналитические данные о расходах бюджета  МР "Ижемский" на 01.07.2026 года по разделам и подразделам классификации расходов в сравнении с соответствующим периодом 2025года</t>
  </si>
  <si>
    <t>Исполнено на 01.07.2026 года</t>
  </si>
  <si>
    <t>факт на 01.07.2026 к факту 01.07.2025, %</t>
  </si>
</sst>
</file>

<file path=xl/styles.xml><?xml version="1.0" encoding="utf-8"?>
<styleSheet xmlns="http://schemas.openxmlformats.org/spreadsheetml/2006/main">
  <numFmts count="1">
    <numFmt numFmtId="164" formatCode="0.0%"/>
  </numFmts>
  <fonts count="11">
    <font>
      <sz val="10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medium">
        <color rgb="FFFAC090"/>
      </top>
      <bottom style="medium">
        <color rgb="FFFAC090"/>
      </bottom>
      <diagonal/>
    </border>
  </borders>
  <cellStyleXfs count="17">
    <xf numFmtId="0" fontId="0" fillId="0" borderId="0"/>
    <xf numFmtId="4" fontId="2" fillId="0" borderId="2">
      <alignment horizontal="right" vertical="top" shrinkToFit="1"/>
    </xf>
    <xf numFmtId="9" fontId="3" fillId="0" borderId="0" applyFont="0" applyFill="0" applyBorder="0" applyAlignment="0" applyProtection="0"/>
    <xf numFmtId="49" fontId="4" fillId="0" borderId="3">
      <alignment horizontal="center" vertical="center" wrapText="1"/>
    </xf>
    <xf numFmtId="49" fontId="4" fillId="2" borderId="4">
      <alignment horizontal="center" vertical="top" shrinkToFit="1"/>
    </xf>
    <xf numFmtId="0" fontId="4" fillId="2" borderId="2">
      <alignment horizontal="left" vertical="top" wrapText="1"/>
    </xf>
    <xf numFmtId="4" fontId="4" fillId="2" borderId="2">
      <alignment horizontal="right" vertical="top" shrinkToFit="1"/>
    </xf>
    <xf numFmtId="49" fontId="2" fillId="0" borderId="2">
      <alignment horizontal="center" vertical="top" shrinkToFit="1"/>
    </xf>
    <xf numFmtId="0" fontId="2" fillId="0" borderId="2">
      <alignment horizontal="left" vertical="top" wrapText="1"/>
    </xf>
    <xf numFmtId="4" fontId="2" fillId="0" borderId="5">
      <alignment horizontal="right" vertical="top" shrinkToFit="1"/>
    </xf>
    <xf numFmtId="49" fontId="5" fillId="0" borderId="4">
      <alignment horizontal="center" vertical="top" shrinkToFit="1"/>
    </xf>
    <xf numFmtId="4" fontId="6" fillId="3" borderId="6">
      <alignment horizontal="right" shrinkToFit="1"/>
    </xf>
    <xf numFmtId="49" fontId="2" fillId="0" borderId="2">
      <alignment horizontal="center" vertical="top" shrinkToFit="1"/>
    </xf>
    <xf numFmtId="0" fontId="2" fillId="0" borderId="0">
      <alignment horizontal="right" vertical="top" wrapText="1"/>
    </xf>
    <xf numFmtId="49" fontId="5" fillId="0" borderId="4">
      <alignment horizontal="center" vertical="top" shrinkToFit="1"/>
    </xf>
    <xf numFmtId="49" fontId="4" fillId="2" borderId="2">
      <alignment horizontal="center" vertical="top" shrinkToFit="1"/>
    </xf>
    <xf numFmtId="4" fontId="10" fillId="0" borderId="2">
      <alignment horizontal="right" vertical="top" shrinkToFit="1"/>
    </xf>
  </cellStyleXfs>
  <cellXfs count="32">
    <xf numFmtId="0" fontId="0" fillId="0" borderId="0" xfId="0"/>
    <xf numFmtId="0" fontId="1" fillId="0" borderId="0" xfId="0" applyFont="1"/>
    <xf numFmtId="0" fontId="8" fillId="0" borderId="0" xfId="0" applyFont="1" applyBorder="1" applyAlignment="1" applyProtection="1">
      <alignment wrapText="1"/>
    </xf>
    <xf numFmtId="49" fontId="9" fillId="0" borderId="1" xfId="7" applyNumberFormat="1" applyFont="1" applyBorder="1" applyAlignment="1" applyProtection="1">
      <alignment horizontal="center" vertical="center" shrinkToFit="1"/>
    </xf>
    <xf numFmtId="0" fontId="9" fillId="0" borderId="1" xfId="8" quotePrefix="1" applyNumberFormat="1" applyFont="1" applyBorder="1" applyAlignment="1" applyProtection="1">
      <alignment horizontal="left" vertical="center" wrapText="1"/>
    </xf>
    <xf numFmtId="49" fontId="6" fillId="0" borderId="1" xfId="4" applyNumberFormat="1" applyFont="1" applyFill="1" applyBorder="1" applyAlignment="1" applyProtection="1">
      <alignment horizontal="center" vertical="center" shrinkToFit="1"/>
    </xf>
    <xf numFmtId="0" fontId="6" fillId="0" borderId="1" xfId="5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8" fillId="0" borderId="0" xfId="0" applyFont="1" applyAlignment="1">
      <alignment vertical="center"/>
    </xf>
    <xf numFmtId="49" fontId="7" fillId="4" borderId="1" xfId="0" applyNumberFormat="1" applyFont="1" applyFill="1" applyBorder="1" applyAlignment="1" applyProtection="1">
      <alignment horizontal="center" vertical="center" wrapText="1"/>
    </xf>
    <xf numFmtId="49" fontId="6" fillId="4" borderId="1" xfId="4" applyNumberFormat="1" applyFont="1" applyFill="1" applyBorder="1" applyAlignment="1" applyProtection="1">
      <alignment horizontal="center" vertical="center" shrinkToFit="1"/>
    </xf>
    <xf numFmtId="0" fontId="6" fillId="4" borderId="1" xfId="5" quotePrefix="1" applyNumberFormat="1" applyFont="1" applyFill="1" applyBorder="1" applyAlignment="1" applyProtection="1">
      <alignment horizontal="left" vertical="center" wrapText="1"/>
    </xf>
    <xf numFmtId="49" fontId="7" fillId="4" borderId="1" xfId="0" applyNumberFormat="1" applyFont="1" applyFill="1" applyBorder="1" applyAlignment="1" applyProtection="1">
      <alignment horizontal="left" vertical="center" wrapText="1"/>
    </xf>
    <xf numFmtId="49" fontId="7" fillId="4" borderId="1" xfId="0" applyNumberFormat="1" applyFont="1" applyFill="1" applyBorder="1" applyAlignment="1" applyProtection="1">
      <alignment horizontal="center" vertical="center"/>
    </xf>
    <xf numFmtId="49" fontId="7" fillId="4" borderId="1" xfId="0" applyNumberFormat="1" applyFont="1" applyFill="1" applyBorder="1" applyAlignment="1" applyProtection="1">
      <alignment horizontal="left" vertical="center"/>
    </xf>
    <xf numFmtId="0" fontId="9" fillId="0" borderId="1" xfId="8" applyNumberFormat="1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4" fontId="6" fillId="4" borderId="1" xfId="6" applyNumberFormat="1" applyFont="1" applyFill="1" applyBorder="1" applyAlignment="1" applyProtection="1">
      <alignment vertical="center" shrinkToFit="1"/>
    </xf>
    <xf numFmtId="10" fontId="7" fillId="4" borderId="1" xfId="0" applyNumberFormat="1" applyFont="1" applyFill="1" applyBorder="1" applyAlignment="1">
      <alignment vertical="center"/>
    </xf>
    <xf numFmtId="4" fontId="9" fillId="0" borderId="1" xfId="4" applyNumberFormat="1" applyFont="1" applyFill="1" applyBorder="1" applyAlignment="1" applyProtection="1">
      <alignment vertical="center" shrinkToFit="1"/>
    </xf>
    <xf numFmtId="4" fontId="10" fillId="0" borderId="1" xfId="16" applyNumberFormat="1" applyBorder="1" applyAlignment="1" applyProtection="1">
      <alignment vertical="center" shrinkToFit="1"/>
    </xf>
    <xf numFmtId="10" fontId="8" fillId="0" borderId="1" xfId="0" applyNumberFormat="1" applyFont="1" applyBorder="1" applyAlignment="1">
      <alignment vertical="center"/>
    </xf>
    <xf numFmtId="4" fontId="7" fillId="4" borderId="1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vertical="center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4" fontId="6" fillId="0" borderId="1" xfId="6" applyNumberFormat="1" applyFont="1" applyFill="1" applyBorder="1" applyAlignment="1" applyProtection="1">
      <alignment vertical="center" shrinkToFit="1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0" fontId="8" fillId="0" borderId="1" xfId="0" applyFont="1" applyBorder="1" applyAlignment="1">
      <alignment vertical="center"/>
    </xf>
  </cellXfs>
  <cellStyles count="17">
    <cellStyle name="ex58" xfId="11"/>
    <cellStyle name="ex59" xfId="14"/>
    <cellStyle name="ex60" xfId="4"/>
    <cellStyle name="ex61" xfId="5"/>
    <cellStyle name="ex62" xfId="15"/>
    <cellStyle name="ex63" xfId="6"/>
    <cellStyle name="ex64" xfId="12"/>
    <cellStyle name="ex65" xfId="10"/>
    <cellStyle name="ex66" xfId="8"/>
    <cellStyle name="ex67" xfId="7"/>
    <cellStyle name="ex68" xfId="1"/>
    <cellStyle name="ex69" xfId="9"/>
    <cellStyle name="ex73" xfId="16"/>
    <cellStyle name="st57" xfId="13"/>
    <cellStyle name="xl_bot_header" xfId="3"/>
    <cellStyle name="Обычный" xfId="0" builtinId="0"/>
    <cellStyle name="Процентный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42"/>
  <sheetViews>
    <sheetView showGridLines="0" tabSelected="1" zoomScaleSheetLayoutView="100" workbookViewId="0">
      <pane xSplit="1" ySplit="4" topLeftCell="B5" activePane="bottomRight" state="frozen"/>
      <selection pane="topRight" activeCell="E1" sqref="E1"/>
      <selection pane="bottomLeft" activeCell="A6" sqref="A6"/>
      <selection pane="bottomRight" activeCell="G6" sqref="G6"/>
    </sheetView>
  </sheetViews>
  <sheetFormatPr defaultRowHeight="12.75" customHeight="1" outlineLevelRow="1"/>
  <cols>
    <col min="1" max="1" width="12.42578125" style="7" customWidth="1"/>
    <col min="2" max="2" width="64" style="8" customWidth="1"/>
    <col min="3" max="3" width="17.85546875" style="11" bestFit="1" customWidth="1"/>
    <col min="4" max="4" width="19.28515625" style="11" customWidth="1"/>
    <col min="5" max="5" width="21.42578125" style="7" customWidth="1"/>
    <col min="7" max="7" width="30.7109375" customWidth="1"/>
  </cols>
  <sheetData>
    <row r="1" spans="1:5" ht="45.75" customHeight="1">
      <c r="A1" s="19" t="s">
        <v>82</v>
      </c>
      <c r="B1" s="19"/>
      <c r="C1" s="19"/>
      <c r="D1" s="19"/>
      <c r="E1" s="19"/>
    </row>
    <row r="2" spans="1:5" ht="15.75" customHeight="1">
      <c r="A2" s="2"/>
      <c r="B2" s="2"/>
      <c r="C2" s="10"/>
      <c r="D2" s="10"/>
      <c r="E2" s="9" t="s">
        <v>61</v>
      </c>
    </row>
    <row r="3" spans="1:5" ht="72" customHeight="1">
      <c r="A3" s="12" t="s">
        <v>57</v>
      </c>
      <c r="B3" s="12" t="s">
        <v>58</v>
      </c>
      <c r="C3" s="12" t="s">
        <v>79</v>
      </c>
      <c r="D3" s="12" t="s">
        <v>83</v>
      </c>
      <c r="E3" s="12" t="s">
        <v>84</v>
      </c>
    </row>
    <row r="4" spans="1:5" ht="30" customHeight="1">
      <c r="A4" s="13" t="s">
        <v>0</v>
      </c>
      <c r="B4" s="14" t="s">
        <v>1</v>
      </c>
      <c r="C4" s="20">
        <f>SUM(C5:C9)</f>
        <v>52818003.740000002</v>
      </c>
      <c r="D4" s="20">
        <f>SUM(D5:D9)</f>
        <v>54291426.57</v>
      </c>
      <c r="E4" s="21">
        <f>D4/C4</f>
        <v>1.0278962233645372</v>
      </c>
    </row>
    <row r="5" spans="1:5" s="1" customFormat="1" ht="33" customHeight="1">
      <c r="A5" s="3" t="s">
        <v>65</v>
      </c>
      <c r="B5" s="4" t="s">
        <v>66</v>
      </c>
      <c r="C5" s="22">
        <v>3825251.95</v>
      </c>
      <c r="D5" s="23">
        <v>2864046.92</v>
      </c>
      <c r="E5" s="24">
        <f>D5/C5</f>
        <v>0.74872111887950277</v>
      </c>
    </row>
    <row r="6" spans="1:5" ht="48" customHeight="1" outlineLevel="1">
      <c r="A6" s="3" t="s">
        <v>2</v>
      </c>
      <c r="B6" s="4" t="s">
        <v>3</v>
      </c>
      <c r="C6" s="22">
        <v>38329</v>
      </c>
      <c r="D6" s="23">
        <v>12900</v>
      </c>
      <c r="E6" s="24">
        <f t="shared" ref="E6:E8" si="0">D6/C6</f>
        <v>0.33655978501917611</v>
      </c>
    </row>
    <row r="7" spans="1:5" ht="49.5" customHeight="1" outlineLevel="1">
      <c r="A7" s="3" t="s">
        <v>4</v>
      </c>
      <c r="B7" s="4" t="s">
        <v>5</v>
      </c>
      <c r="C7" s="22">
        <v>34387399.649999999</v>
      </c>
      <c r="D7" s="23">
        <v>37189186.899999999</v>
      </c>
      <c r="E7" s="24">
        <f t="shared" si="0"/>
        <v>1.0814771479820224</v>
      </c>
    </row>
    <row r="8" spans="1:5" ht="43.5" customHeight="1" outlineLevel="1">
      <c r="A8" s="3" t="s">
        <v>6</v>
      </c>
      <c r="B8" s="4" t="s">
        <v>7</v>
      </c>
      <c r="C8" s="22">
        <v>11036885.15</v>
      </c>
      <c r="D8" s="23">
        <v>11317640.25</v>
      </c>
      <c r="E8" s="24">
        <f t="shared" si="0"/>
        <v>1.025437892682973</v>
      </c>
    </row>
    <row r="9" spans="1:5" ht="17.25" customHeight="1">
      <c r="A9" s="3" t="s">
        <v>8</v>
      </c>
      <c r="B9" s="4" t="s">
        <v>9</v>
      </c>
      <c r="C9" s="22">
        <v>3530137.99</v>
      </c>
      <c r="D9" s="23">
        <v>2907652.5</v>
      </c>
      <c r="E9" s="24">
        <f>D9/C9</f>
        <v>0.82366539445105369</v>
      </c>
    </row>
    <row r="10" spans="1:5" ht="30.75" customHeight="1" outlineLevel="1">
      <c r="A10" s="12" t="s">
        <v>10</v>
      </c>
      <c r="B10" s="15" t="s">
        <v>11</v>
      </c>
      <c r="C10" s="25">
        <f>SUM(C11:C14)</f>
        <v>57767622.769999996</v>
      </c>
      <c r="D10" s="25">
        <f>SUM(D11:D14)</f>
        <v>41825002.069999993</v>
      </c>
      <c r="E10" s="26">
        <f>D10/C10</f>
        <v>0.7240215204375805</v>
      </c>
    </row>
    <row r="11" spans="1:5" ht="30.75" customHeight="1" outlineLevel="1">
      <c r="A11" s="3" t="s">
        <v>80</v>
      </c>
      <c r="B11" s="18" t="s">
        <v>81</v>
      </c>
      <c r="C11" s="27">
        <v>1752100</v>
      </c>
      <c r="D11" s="23">
        <v>0</v>
      </c>
      <c r="E11" s="24">
        <v>0</v>
      </c>
    </row>
    <row r="12" spans="1:5" ht="17.25" customHeight="1" outlineLevel="1">
      <c r="A12" s="3" t="s">
        <v>12</v>
      </c>
      <c r="B12" s="4" t="s">
        <v>13</v>
      </c>
      <c r="C12" s="22">
        <v>9248987.6999999993</v>
      </c>
      <c r="D12" s="23">
        <v>12626672.189999999</v>
      </c>
      <c r="E12" s="24">
        <f>D12/C12</f>
        <v>1.3651950461562405</v>
      </c>
    </row>
    <row r="13" spans="1:5" ht="17.25" customHeight="1">
      <c r="A13" s="3" t="s">
        <v>14</v>
      </c>
      <c r="B13" s="4" t="s">
        <v>15</v>
      </c>
      <c r="C13" s="22">
        <v>17655487.649999999</v>
      </c>
      <c r="D13" s="23">
        <v>6708529.7999999998</v>
      </c>
      <c r="E13" s="24">
        <f t="shared" ref="E13:E15" si="1">D13/C13</f>
        <v>0.37996853629811805</v>
      </c>
    </row>
    <row r="14" spans="1:5" ht="17.25" customHeight="1" outlineLevel="1">
      <c r="A14" s="3" t="s">
        <v>16</v>
      </c>
      <c r="B14" s="4" t="s">
        <v>17</v>
      </c>
      <c r="C14" s="22">
        <v>29111047.420000002</v>
      </c>
      <c r="D14" s="23">
        <v>22489800.079999998</v>
      </c>
      <c r="E14" s="24">
        <f t="shared" si="1"/>
        <v>0.77255207466526798</v>
      </c>
    </row>
    <row r="15" spans="1:5" ht="20.25" customHeight="1" outlineLevel="1">
      <c r="A15" s="13" t="s">
        <v>18</v>
      </c>
      <c r="B15" s="14" t="s">
        <v>19</v>
      </c>
      <c r="C15" s="20">
        <f>SUM(C16:C19)</f>
        <v>8121157.2200000007</v>
      </c>
      <c r="D15" s="20">
        <f>SUM(D16:D19)</f>
        <v>5796477.7899999991</v>
      </c>
      <c r="E15" s="28">
        <f t="shared" si="1"/>
        <v>0.71375022462623849</v>
      </c>
    </row>
    <row r="16" spans="1:5" ht="18" customHeight="1" outlineLevel="1">
      <c r="A16" s="3" t="s">
        <v>20</v>
      </c>
      <c r="B16" s="4" t="s">
        <v>21</v>
      </c>
      <c r="C16" s="22">
        <v>1073541.97</v>
      </c>
      <c r="D16" s="23">
        <v>751594.7</v>
      </c>
      <c r="E16" s="24">
        <f>D16/C16</f>
        <v>0.70010742104474966</v>
      </c>
    </row>
    <row r="17" spans="1:5" ht="18" customHeight="1">
      <c r="A17" s="3" t="s">
        <v>69</v>
      </c>
      <c r="B17" s="4" t="s">
        <v>70</v>
      </c>
      <c r="C17" s="22">
        <v>1111759.01</v>
      </c>
      <c r="D17" s="23">
        <v>0</v>
      </c>
      <c r="E17" s="24">
        <f t="shared" ref="E17:E19" si="2">D17/C17</f>
        <v>0</v>
      </c>
    </row>
    <row r="18" spans="1:5" ht="18" customHeight="1" outlineLevel="1">
      <c r="A18" s="3" t="s">
        <v>62</v>
      </c>
      <c r="B18" s="4" t="s">
        <v>63</v>
      </c>
      <c r="C18" s="22">
        <v>250000</v>
      </c>
      <c r="D18" s="23">
        <v>312557.37</v>
      </c>
      <c r="E18" s="24">
        <f t="shared" si="2"/>
        <v>1.25022948</v>
      </c>
    </row>
    <row r="19" spans="1:5" ht="18" customHeight="1" outlineLevel="1">
      <c r="A19" s="3" t="s">
        <v>22</v>
      </c>
      <c r="B19" s="4" t="s">
        <v>23</v>
      </c>
      <c r="C19" s="22">
        <v>5685856.2400000002</v>
      </c>
      <c r="D19" s="23">
        <v>4732325.72</v>
      </c>
      <c r="E19" s="24">
        <f t="shared" si="2"/>
        <v>0.83229781412834303</v>
      </c>
    </row>
    <row r="20" spans="1:5" ht="15" customHeight="1" outlineLevel="1">
      <c r="A20" s="12" t="s">
        <v>24</v>
      </c>
      <c r="B20" s="15" t="s">
        <v>25</v>
      </c>
      <c r="C20" s="20">
        <f>SUM(C21:C25)</f>
        <v>777535049.31000006</v>
      </c>
      <c r="D20" s="20">
        <f>SUM(D21:D25)</f>
        <v>748955977.25</v>
      </c>
      <c r="E20" s="28">
        <f>D20/C20</f>
        <v>0.96324400798991416</v>
      </c>
    </row>
    <row r="21" spans="1:5" ht="15" customHeight="1" outlineLevel="1">
      <c r="A21" s="3" t="s">
        <v>26</v>
      </c>
      <c r="B21" s="4" t="s">
        <v>27</v>
      </c>
      <c r="C21" s="22">
        <v>125790603.48999999</v>
      </c>
      <c r="D21" s="23">
        <v>129424172.01000001</v>
      </c>
      <c r="E21" s="24">
        <f>D21/C21</f>
        <v>1.0288858501286138</v>
      </c>
    </row>
    <row r="22" spans="1:5" ht="15" customHeight="1" outlineLevel="1">
      <c r="A22" s="3" t="s">
        <v>28</v>
      </c>
      <c r="B22" s="4" t="s">
        <v>29</v>
      </c>
      <c r="C22" s="22">
        <v>576603461.48000002</v>
      </c>
      <c r="D22" s="23">
        <v>541597630.20000005</v>
      </c>
      <c r="E22" s="24">
        <f t="shared" ref="E22:E24" si="3">D22/C22</f>
        <v>0.93928959220926533</v>
      </c>
    </row>
    <row r="23" spans="1:5" ht="18" customHeight="1">
      <c r="A23" s="3" t="s">
        <v>59</v>
      </c>
      <c r="B23" s="4" t="s">
        <v>60</v>
      </c>
      <c r="C23" s="22">
        <v>46811769.229999997</v>
      </c>
      <c r="D23" s="23">
        <v>49347835.060000002</v>
      </c>
      <c r="E23" s="24">
        <f t="shared" si="3"/>
        <v>1.0541758167169364</v>
      </c>
    </row>
    <row r="24" spans="1:5" ht="18" customHeight="1" outlineLevel="1">
      <c r="A24" s="3" t="s">
        <v>30</v>
      </c>
      <c r="B24" s="4" t="s">
        <v>71</v>
      </c>
      <c r="C24" s="22">
        <v>141390.49</v>
      </c>
      <c r="D24" s="23">
        <v>9510.32</v>
      </c>
      <c r="E24" s="24">
        <f t="shared" si="3"/>
        <v>6.7262798226387074E-2</v>
      </c>
    </row>
    <row r="25" spans="1:5" ht="18" customHeight="1" outlineLevel="1">
      <c r="A25" s="3" t="s">
        <v>31</v>
      </c>
      <c r="B25" s="4" t="s">
        <v>32</v>
      </c>
      <c r="C25" s="22">
        <v>28187824.620000001</v>
      </c>
      <c r="D25" s="23">
        <v>28576829.66</v>
      </c>
      <c r="E25" s="24">
        <f>D25/C25</f>
        <v>1.0138004633292628</v>
      </c>
    </row>
    <row r="26" spans="1:5" ht="22.5" customHeight="1">
      <c r="A26" s="13" t="s">
        <v>33</v>
      </c>
      <c r="B26" s="14" t="s">
        <v>34</v>
      </c>
      <c r="C26" s="20">
        <f>SUM(C27:C28)</f>
        <v>106850038.66999999</v>
      </c>
      <c r="D26" s="20">
        <f>SUM(D27:D28)</f>
        <v>113278652.59999999</v>
      </c>
      <c r="E26" s="28">
        <f t="shared" ref="E26:E29" si="4">D26/C26</f>
        <v>1.0601648254883127</v>
      </c>
    </row>
    <row r="27" spans="1:5" ht="19.5" customHeight="1" outlineLevel="1">
      <c r="A27" s="3" t="s">
        <v>35</v>
      </c>
      <c r="B27" s="4" t="s">
        <v>36</v>
      </c>
      <c r="C27" s="22">
        <v>77895577.739999995</v>
      </c>
      <c r="D27" s="23">
        <v>84097941.439999998</v>
      </c>
      <c r="E27" s="24">
        <f t="shared" si="4"/>
        <v>1.0796240798252021</v>
      </c>
    </row>
    <row r="28" spans="1:5" ht="19.5" customHeight="1" outlineLevel="1">
      <c r="A28" s="3" t="s">
        <v>37</v>
      </c>
      <c r="B28" s="4" t="s">
        <v>38</v>
      </c>
      <c r="C28" s="22">
        <v>28954460.93</v>
      </c>
      <c r="D28" s="23">
        <v>29180711.16</v>
      </c>
      <c r="E28" s="24">
        <f t="shared" si="4"/>
        <v>1.0078140024967821</v>
      </c>
    </row>
    <row r="29" spans="1:5" ht="26.25" customHeight="1" outlineLevel="1">
      <c r="A29" s="13" t="s">
        <v>39</v>
      </c>
      <c r="B29" s="14" t="s">
        <v>40</v>
      </c>
      <c r="C29" s="20">
        <f>SUM(C30:C32)</f>
        <v>14452196.59</v>
      </c>
      <c r="D29" s="20">
        <f>SUM(D30:D32)</f>
        <v>9261190.9600000009</v>
      </c>
      <c r="E29" s="28">
        <f t="shared" si="4"/>
        <v>0.64081545682876717</v>
      </c>
    </row>
    <row r="30" spans="1:5" ht="18.75" customHeight="1">
      <c r="A30" s="3" t="s">
        <v>41</v>
      </c>
      <c r="B30" s="4" t="s">
        <v>42</v>
      </c>
      <c r="C30" s="22">
        <v>3396593.24</v>
      </c>
      <c r="D30" s="23">
        <v>3450032.6</v>
      </c>
      <c r="E30" s="24">
        <f>D30/C30</f>
        <v>1.0157332233282075</v>
      </c>
    </row>
    <row r="31" spans="1:5" ht="18.75" customHeight="1" outlineLevel="1">
      <c r="A31" s="3" t="s">
        <v>43</v>
      </c>
      <c r="B31" s="4" t="s">
        <v>44</v>
      </c>
      <c r="C31" s="22">
        <v>646457.1</v>
      </c>
      <c r="D31" s="23">
        <v>693513</v>
      </c>
      <c r="E31" s="24">
        <f t="shared" ref="E31:E33" si="5">D31/C31</f>
        <v>1.0727904450272108</v>
      </c>
    </row>
    <row r="32" spans="1:5" ht="18.75" customHeight="1" outlineLevel="1">
      <c r="A32" s="3" t="s">
        <v>45</v>
      </c>
      <c r="B32" s="4" t="s">
        <v>46</v>
      </c>
      <c r="C32" s="22">
        <v>10409146.25</v>
      </c>
      <c r="D32" s="23">
        <v>5117645.3600000003</v>
      </c>
      <c r="E32" s="24">
        <f t="shared" si="5"/>
        <v>0.49164890540374534</v>
      </c>
    </row>
    <row r="33" spans="1:5" ht="26.25" customHeight="1" outlineLevel="1">
      <c r="A33" s="13" t="s">
        <v>47</v>
      </c>
      <c r="B33" s="14" t="s">
        <v>48</v>
      </c>
      <c r="C33" s="20">
        <f>SUM(C34:C36)</f>
        <v>8532980.7100000009</v>
      </c>
      <c r="D33" s="20">
        <f>SUM(D34:D36)</f>
        <v>7326484.6100000003</v>
      </c>
      <c r="E33" s="28">
        <f t="shared" si="5"/>
        <v>0.8586078955286891</v>
      </c>
    </row>
    <row r="34" spans="1:5" ht="18" customHeight="1">
      <c r="A34" s="3" t="s">
        <v>49</v>
      </c>
      <c r="B34" s="4" t="s">
        <v>50</v>
      </c>
      <c r="C34" s="22">
        <v>6650106.8899999997</v>
      </c>
      <c r="D34" s="23">
        <v>5568427.8300000001</v>
      </c>
      <c r="E34" s="24">
        <f>D34/C34</f>
        <v>0.83734410921626556</v>
      </c>
    </row>
    <row r="35" spans="1:5" ht="18" customHeight="1" outlineLevel="1">
      <c r="A35" s="3" t="s">
        <v>67</v>
      </c>
      <c r="B35" s="4" t="s">
        <v>68</v>
      </c>
      <c r="C35" s="22">
        <v>73493.48</v>
      </c>
      <c r="D35" s="23">
        <v>1980</v>
      </c>
      <c r="E35" s="24">
        <f t="shared" ref="E35" si="6">D35/C35</f>
        <v>2.6941165393175016E-2</v>
      </c>
    </row>
    <row r="36" spans="1:5" ht="18" customHeight="1" outlineLevel="1">
      <c r="A36" s="3" t="s">
        <v>51</v>
      </c>
      <c r="B36" s="4" t="s">
        <v>52</v>
      </c>
      <c r="C36" s="22">
        <v>1809380.34</v>
      </c>
      <c r="D36" s="23">
        <v>1756076.78</v>
      </c>
      <c r="E36" s="24">
        <f>D36/C36</f>
        <v>0.97054043374871635</v>
      </c>
    </row>
    <row r="37" spans="1:5" ht="36.75" hidden="1" customHeight="1">
      <c r="A37" s="5" t="s">
        <v>72</v>
      </c>
      <c r="B37" s="6" t="s">
        <v>73</v>
      </c>
      <c r="C37" s="29">
        <f>SUM(C38)</f>
        <v>0</v>
      </c>
      <c r="D37" s="29">
        <f>SUM(D38)</f>
        <v>0</v>
      </c>
      <c r="E37" s="30" t="s">
        <v>78</v>
      </c>
    </row>
    <row r="38" spans="1:5" ht="32.25" hidden="1" customHeight="1">
      <c r="A38" s="3" t="s">
        <v>74</v>
      </c>
      <c r="B38" s="4" t="s">
        <v>75</v>
      </c>
      <c r="C38" s="31" t="s">
        <v>78</v>
      </c>
      <c r="D38" s="31" t="s">
        <v>78</v>
      </c>
      <c r="E38" s="31" t="s">
        <v>78</v>
      </c>
    </row>
    <row r="39" spans="1:5" ht="47.25" customHeight="1">
      <c r="A39" s="13" t="s">
        <v>53</v>
      </c>
      <c r="B39" s="14" t="s">
        <v>76</v>
      </c>
      <c r="C39" s="20">
        <f>SUM(C40:C41)</f>
        <v>41094272</v>
      </c>
      <c r="D39" s="20">
        <f>SUM(D40:D41)</f>
        <v>36439000</v>
      </c>
      <c r="E39" s="28">
        <f t="shared" ref="E39:E42" si="7">D39/C39</f>
        <v>0.88671725344106356</v>
      </c>
    </row>
    <row r="40" spans="1:5" ht="47.25" customHeight="1">
      <c r="A40" s="3" t="s">
        <v>54</v>
      </c>
      <c r="B40" s="4" t="s">
        <v>55</v>
      </c>
      <c r="C40" s="22">
        <v>27884638</v>
      </c>
      <c r="D40" s="23">
        <v>26494900</v>
      </c>
      <c r="E40" s="24">
        <f>D40/C40</f>
        <v>0.9501611604210175</v>
      </c>
    </row>
    <row r="41" spans="1:5" ht="24.75" customHeight="1">
      <c r="A41" s="3" t="s">
        <v>64</v>
      </c>
      <c r="B41" s="4" t="s">
        <v>77</v>
      </c>
      <c r="C41" s="22">
        <v>13209634</v>
      </c>
      <c r="D41" s="23">
        <v>9944100</v>
      </c>
      <c r="E41" s="24">
        <f>D41/C41</f>
        <v>0.7527914853659079</v>
      </c>
    </row>
    <row r="42" spans="1:5" ht="28.5" customHeight="1">
      <c r="A42" s="16" t="s">
        <v>56</v>
      </c>
      <c r="B42" s="17"/>
      <c r="C42" s="25">
        <f>C4+C10+C15+C20+C26+C29+C33+C37+C39</f>
        <v>1067171321.0100001</v>
      </c>
      <c r="D42" s="25">
        <f>D4+D10+D15+D20+D26+D29+D33+D37+D39</f>
        <v>1017174211.85</v>
      </c>
      <c r="E42" s="28">
        <f t="shared" si="7"/>
        <v>0.95314987558634778</v>
      </c>
    </row>
  </sheetData>
  <mergeCells count="1">
    <mergeCell ref="A1:E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</dc:creator>
  <dc:description>POI HSSF rep:2.40.0.105</dc:description>
  <cp:lastModifiedBy>HP</cp:lastModifiedBy>
  <dcterms:created xsi:type="dcterms:W3CDTF">2017-04-06T10:37:38Z</dcterms:created>
  <dcterms:modified xsi:type="dcterms:W3CDTF">2026-07-20T09:53:14Z</dcterms:modified>
</cp:coreProperties>
</file>