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105" windowWidth="11355" windowHeight="7935" activeTab="1"/>
  </bookViews>
  <sheets>
    <sheet name="Приложение 1" sheetId="23" r:id="rId1"/>
    <sheet name="Приложение 2" sheetId="10" r:id="rId2"/>
  </sheets>
  <externalReferences>
    <externalReference r:id="rId3"/>
  </externalReferences>
  <definedNames>
    <definedName name="_____asd15">#REF!</definedName>
    <definedName name="_____hjk1">#REF!</definedName>
    <definedName name="___asd15">#REF!</definedName>
    <definedName name="___hjk1">#REF!</definedName>
    <definedName name="_asd15">#REF!</definedName>
    <definedName name="_hjk1">#REF!</definedName>
    <definedName name="_xlnm._FilterDatabase" localSheetId="0" hidden="1">'Приложение 1'!$A$17:$F$73</definedName>
    <definedName name="_xlnm._FilterDatabase" localSheetId="1" hidden="1">'Приложение 2'!$A$17:$G$72</definedName>
    <definedName name="ggh">#REF!</definedName>
    <definedName name="hgghb">#REF!</definedName>
    <definedName name="rr">#REF!</definedName>
    <definedName name="а318">#REF!</definedName>
    <definedName name="А319">#REF!</definedName>
    <definedName name="ввп1">#REF!</definedName>
    <definedName name="ити">#REF!</definedName>
    <definedName name="_xlnm.Print_Area" localSheetId="0">'Приложение 1'!$A$1:$H$83</definedName>
    <definedName name="_xlnm.Print_Area" localSheetId="1">'Приложение 2'!$A$1:$I$83</definedName>
    <definedName name="при">#REF!</definedName>
    <definedName name="рор">#REF!</definedName>
    <definedName name="ф123">#REF!</definedName>
    <definedName name="ф124">#REF!</definedName>
    <definedName name="ф21">#REF!</definedName>
    <definedName name="Ф320">#REF!</definedName>
    <definedName name="ф324">#REF!</definedName>
    <definedName name="Ф45">#REF!</definedName>
  </definedNames>
  <calcPr calcId="124519"/>
</workbook>
</file>

<file path=xl/calcChain.xml><?xml version="1.0" encoding="utf-8"?>
<calcChain xmlns="http://schemas.openxmlformats.org/spreadsheetml/2006/main">
  <c r="H60" i="10"/>
  <c r="I60"/>
  <c r="G60"/>
  <c r="H61"/>
  <c r="I61"/>
  <c r="G61"/>
  <c r="H62"/>
  <c r="I62"/>
  <c r="G62"/>
  <c r="G60" i="23"/>
  <c r="H60"/>
  <c r="F60"/>
  <c r="G61"/>
  <c r="H61"/>
  <c r="F61"/>
  <c r="G34" i="10" l="1"/>
  <c r="G33"/>
  <c r="I34"/>
  <c r="H34"/>
  <c r="I33"/>
  <c r="H33"/>
  <c r="H32" i="23"/>
  <c r="G32"/>
  <c r="F32"/>
  <c r="H25" i="10"/>
  <c r="I25"/>
  <c r="G25"/>
  <c r="G49" i="23"/>
  <c r="G38"/>
  <c r="G41"/>
  <c r="G28"/>
  <c r="I32" i="10" l="1"/>
  <c r="H32"/>
  <c r="G32"/>
  <c r="H37"/>
  <c r="I37"/>
  <c r="G37"/>
  <c r="H36"/>
  <c r="I36"/>
  <c r="G36"/>
  <c r="G35" i="23"/>
  <c r="H35"/>
  <c r="F35"/>
  <c r="F66"/>
  <c r="G66"/>
  <c r="H66"/>
  <c r="F68"/>
  <c r="G83" i="10"/>
  <c r="G82" s="1"/>
  <c r="H83"/>
  <c r="H82" s="1"/>
  <c r="I83"/>
  <c r="I82" s="1"/>
  <c r="H82" i="23"/>
  <c r="H81" s="1"/>
  <c r="G82"/>
  <c r="G80" s="1"/>
  <c r="G79" s="1"/>
  <c r="F82"/>
  <c r="F80" s="1"/>
  <c r="F79" s="1"/>
  <c r="H40" i="10"/>
  <c r="I40"/>
  <c r="G40"/>
  <c r="H38" i="23"/>
  <c r="F38"/>
  <c r="F77"/>
  <c r="F76" s="1"/>
  <c r="F75" s="1"/>
  <c r="F74" s="1"/>
  <c r="H73" i="10"/>
  <c r="H72" s="1"/>
  <c r="H71" s="1"/>
  <c r="H24"/>
  <c r="H23" s="1"/>
  <c r="H22" s="1"/>
  <c r="I24"/>
  <c r="I23" s="1"/>
  <c r="I22" s="1"/>
  <c r="H29"/>
  <c r="I29"/>
  <c r="H30"/>
  <c r="I30"/>
  <c r="H31"/>
  <c r="I31"/>
  <c r="H39"/>
  <c r="I39"/>
  <c r="H42"/>
  <c r="I42"/>
  <c r="H43"/>
  <c r="I43"/>
  <c r="H45"/>
  <c r="I45"/>
  <c r="H46"/>
  <c r="I46"/>
  <c r="H50"/>
  <c r="H49" s="1"/>
  <c r="I50"/>
  <c r="I49" s="1"/>
  <c r="H52"/>
  <c r="H51" s="1"/>
  <c r="I52"/>
  <c r="I51" s="1"/>
  <c r="H54"/>
  <c r="H53" s="1"/>
  <c r="I54"/>
  <c r="I53" s="1"/>
  <c r="H59"/>
  <c r="H58" s="1"/>
  <c r="H57" s="1"/>
  <c r="I59"/>
  <c r="I58" s="1"/>
  <c r="I57" s="1"/>
  <c r="H67"/>
  <c r="H66" s="1"/>
  <c r="I67"/>
  <c r="I66" s="1"/>
  <c r="H69"/>
  <c r="I69"/>
  <c r="H70"/>
  <c r="I70"/>
  <c r="I73"/>
  <c r="I72" s="1"/>
  <c r="I71" s="1"/>
  <c r="H78"/>
  <c r="H77" s="1"/>
  <c r="H76" s="1"/>
  <c r="H75" s="1"/>
  <c r="H74" s="1"/>
  <c r="I78"/>
  <c r="I77" s="1"/>
  <c r="I76" s="1"/>
  <c r="I75" s="1"/>
  <c r="I74" s="1"/>
  <c r="G78"/>
  <c r="G77" s="1"/>
  <c r="G76" s="1"/>
  <c r="G75" s="1"/>
  <c r="G74" s="1"/>
  <c r="G73"/>
  <c r="G72" s="1"/>
  <c r="G71" s="1"/>
  <c r="G70"/>
  <c r="G69"/>
  <c r="G67"/>
  <c r="G66" s="1"/>
  <c r="G59"/>
  <c r="G58" s="1"/>
  <c r="G57" s="1"/>
  <c r="G56" s="1"/>
  <c r="G54"/>
  <c r="G53" s="1"/>
  <c r="G52"/>
  <c r="G51" s="1"/>
  <c r="G50"/>
  <c r="G49" s="1"/>
  <c r="G46"/>
  <c r="G45"/>
  <c r="G43"/>
  <c r="G42"/>
  <c r="G39"/>
  <c r="G31"/>
  <c r="G30"/>
  <c r="G29"/>
  <c r="G24"/>
  <c r="G23" s="1"/>
  <c r="G22" s="1"/>
  <c r="G24" i="23"/>
  <c r="G23" s="1"/>
  <c r="G22" s="1"/>
  <c r="H24"/>
  <c r="H23" s="1"/>
  <c r="H22" s="1"/>
  <c r="H28"/>
  <c r="H41"/>
  <c r="G44"/>
  <c r="G27" s="1"/>
  <c r="G26" s="1"/>
  <c r="H44"/>
  <c r="H49"/>
  <c r="G51"/>
  <c r="H51"/>
  <c r="G53"/>
  <c r="H53"/>
  <c r="G58"/>
  <c r="G57" s="1"/>
  <c r="H58"/>
  <c r="H57" s="1"/>
  <c r="G68"/>
  <c r="G65" s="1"/>
  <c r="H68"/>
  <c r="G72"/>
  <c r="G71" s="1"/>
  <c r="H72"/>
  <c r="H71" s="1"/>
  <c r="G77"/>
  <c r="H77"/>
  <c r="H76" s="1"/>
  <c r="H75" s="1"/>
  <c r="H74" s="1"/>
  <c r="F72"/>
  <c r="F71" s="1"/>
  <c r="F58"/>
  <c r="F57" s="1"/>
  <c r="F56" s="1"/>
  <c r="F49"/>
  <c r="F44"/>
  <c r="F41"/>
  <c r="F53"/>
  <c r="F51"/>
  <c r="F28"/>
  <c r="F24"/>
  <c r="F23" s="1"/>
  <c r="F22" s="1"/>
  <c r="G64" l="1"/>
  <c r="G63" s="1"/>
  <c r="G48"/>
  <c r="G47" s="1"/>
  <c r="G21" s="1"/>
  <c r="H65"/>
  <c r="H64" s="1"/>
  <c r="F65"/>
  <c r="F55"/>
  <c r="H56"/>
  <c r="H55" s="1"/>
  <c r="G56"/>
  <c r="G55" s="1"/>
  <c r="H35" i="10"/>
  <c r="F27" i="23"/>
  <c r="F26" s="1"/>
  <c r="F21" s="1"/>
  <c r="F64"/>
  <c r="G55" i="10"/>
  <c r="H56"/>
  <c r="H55" s="1"/>
  <c r="I56"/>
  <c r="I55" s="1"/>
  <c r="G35"/>
  <c r="G76" i="23"/>
  <c r="G75" s="1"/>
  <c r="G74" s="1"/>
  <c r="H27"/>
  <c r="H26" s="1"/>
  <c r="I35" i="10"/>
  <c r="I38"/>
  <c r="H63" i="23"/>
  <c r="G41" i="10"/>
  <c r="H41"/>
  <c r="H48" i="23"/>
  <c r="H47" s="1"/>
  <c r="I80" i="10"/>
  <c r="I79" s="1"/>
  <c r="I81"/>
  <c r="H80" i="23"/>
  <c r="H79" s="1"/>
  <c r="F81"/>
  <c r="G81"/>
  <c r="H44" i="10"/>
  <c r="I44"/>
  <c r="I28"/>
  <c r="G68"/>
  <c r="G65" s="1"/>
  <c r="F48" i="23"/>
  <c r="F47" s="1"/>
  <c r="G38" i="10"/>
  <c r="I68"/>
  <c r="I65" s="1"/>
  <c r="I64" s="1"/>
  <c r="H81"/>
  <c r="H80"/>
  <c r="H79" s="1"/>
  <c r="H38"/>
  <c r="G44"/>
  <c r="H68"/>
  <c r="H65" s="1"/>
  <c r="H64" s="1"/>
  <c r="I41"/>
  <c r="I48"/>
  <c r="I47" s="1"/>
  <c r="H48"/>
  <c r="H47" s="1"/>
  <c r="G81"/>
  <c r="G80"/>
  <c r="G79" s="1"/>
  <c r="G48"/>
  <c r="G47" s="1"/>
  <c r="H28"/>
  <c r="G28"/>
  <c r="G64" l="1"/>
  <c r="G63" s="1"/>
  <c r="G27"/>
  <c r="G26" s="1"/>
  <c r="G21" s="1"/>
  <c r="G20" i="23"/>
  <c r="I27" i="10"/>
  <c r="I26" s="1"/>
  <c r="I21" s="1"/>
  <c r="H27"/>
  <c r="H26" s="1"/>
  <c r="H21" s="1"/>
  <c r="I63"/>
  <c r="F63" i="23"/>
  <c r="H21"/>
  <c r="H20" s="1"/>
  <c r="H63" i="10"/>
  <c r="I20" l="1"/>
  <c r="G20"/>
  <c r="F20" i="23"/>
  <c r="H20" i="10"/>
</calcChain>
</file>

<file path=xl/sharedStrings.xml><?xml version="1.0" encoding="utf-8"?>
<sst xmlns="http://schemas.openxmlformats.org/spreadsheetml/2006/main" count="458" uniqueCount="71">
  <si>
    <t>Приложение 1</t>
  </si>
  <si>
    <t>ПР</t>
  </si>
  <si>
    <t>ЦСР</t>
  </si>
  <si>
    <t>ВР</t>
  </si>
  <si>
    <t>Общегосударственные вопросы</t>
  </si>
  <si>
    <t>Жилищно-коммунальное хозяйство</t>
  </si>
  <si>
    <t>Социальная политика</t>
  </si>
  <si>
    <t>01</t>
  </si>
  <si>
    <t>02</t>
  </si>
  <si>
    <t>05</t>
  </si>
  <si>
    <t>04</t>
  </si>
  <si>
    <t>Приложение 2</t>
  </si>
  <si>
    <t>Гл</t>
  </si>
  <si>
    <t>РЗ</t>
  </si>
  <si>
    <t>10</t>
  </si>
  <si>
    <t>03</t>
  </si>
  <si>
    <t>Пенсионное обеспечение</t>
  </si>
  <si>
    <t>Функционирование высшего должностного лица субъекта Российской Федерации и муниципального образования</t>
  </si>
  <si>
    <t>Благоустройство</t>
  </si>
  <si>
    <t>Глава муниципального образования</t>
  </si>
  <si>
    <t xml:space="preserve">Наименование </t>
  </si>
  <si>
    <t>Межбюджетные трансферты</t>
  </si>
  <si>
    <t>00</t>
  </si>
  <si>
    <t>918</t>
  </si>
  <si>
    <t>Другие общегосударственные вопросы</t>
  </si>
  <si>
    <t>13</t>
  </si>
  <si>
    <t>Осуществление первичного воинского учета на территориях, где отсутствуют военные комиссариаты</t>
  </si>
  <si>
    <t>Сумма (тыс. рублей)</t>
  </si>
  <si>
    <t>к решению Совета сельского поселения "Кельчиюр"</t>
  </si>
  <si>
    <t>Администрация сельского поселения «Кельчиюр»</t>
  </si>
  <si>
    <t>Выполнение других обязательств государства</t>
  </si>
  <si>
    <t>Национальная безопасность и правоохранительная деятельность</t>
  </si>
  <si>
    <t>Условно утверждаемые (утвержденные) расходы</t>
  </si>
  <si>
    <t>Всего</t>
  </si>
  <si>
    <t>Непрограммные направления деятельности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</si>
  <si>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</si>
  <si>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</si>
  <si>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Руководство и управление в сфере установленных функций органов местного самоуправления (центральный аппарат)</t>
  </si>
  <si>
    <t>200</t>
  </si>
  <si>
    <t>Иные бюджетные ассигнования</t>
  </si>
  <si>
    <t>800</t>
  </si>
  <si>
    <t>500</t>
  </si>
  <si>
    <t>Социальное обеспечение и иные выплаты населению</t>
  </si>
  <si>
    <t>Осуществление полномочий Российской Федерации по государственной регистрации актов гражданского состояния</t>
  </si>
  <si>
    <t>Межбюджетные трансферты на осуществление переданных полномочий поселений по осуществлению внешнего муниципального финансового контроля в соответствии с заключенными соглашениями</t>
  </si>
  <si>
    <t>Закупка товаров, работ и услуг для обеспечения государственных (муниципальных) нужд</t>
  </si>
  <si>
    <t>99 0 00 02030</t>
  </si>
  <si>
    <t>Осуществление государственных полномочий Республики Коми, предусмотренных пунктом 6 статьи 1, статьями 2, 2(1) и 3 Закона Республики Коми "О наделении органов местного самоуправления в Республике Коми отдельными государственными полномочиями Республики Коми"</t>
  </si>
  <si>
    <t>Расходы на реализацию основных мероприятий программы</t>
  </si>
  <si>
    <t>Осуществление полномочий муниципального района по содержанию мест захоронения</t>
  </si>
  <si>
    <t>Межбюджетные трансферты на осуществление переданных полномочий поселений по составлению проекта бюджета поселения, осуществление контроля  за его исполнением, составлению отчета об исполнении бюджета поселения,  части полномочий в сфере закупок товаров, работ, услуг  в соответствии с заключенными соглашениями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</si>
  <si>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</si>
  <si>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Муниципальная  программа "Противопожарное водоснабжение в муниципальном образовании сельском поселении  "Кельчиюр" </t>
  </si>
  <si>
    <t xml:space="preserve">Муниципальная программа "Энергосбережение и повышение энергетической эффективности в сельском поселении  "Кельчиюр" </t>
  </si>
  <si>
    <t>2026 год</t>
  </si>
  <si>
    <t xml:space="preserve"> Осуществление полномочий по предоставлению помещения для работы на обслуживаемом административном участке поселения сотруднику, замещающему должность участкового уполномоченного полиции</t>
  </si>
  <si>
    <t xml:space="preserve">Муниципальная программа "Благоустройство населенных пунктов сельского поселения  "Кельчиюр" </t>
  </si>
  <si>
    <t xml:space="preserve">Функционирование Правительства Российской Федерации, высших  исполнительных органов субъектов Российской Федерации, местных администраций </t>
  </si>
  <si>
    <t>Пенсии за выслугу лет  лицам, замещавшим должности муниципальной службы и выборные должности в органах местного самоуправления</t>
  </si>
  <si>
    <t>2027 год</t>
  </si>
  <si>
    <t xml:space="preserve"> "О бюджете сельского поселения "Кельчиюр" на 2026 год и</t>
  </si>
  <si>
    <t>плановый период 2027 и 2028 годов"</t>
  </si>
  <si>
    <t>Распределение бюджетных ассигнований по разделам, подразделам, целевым статьям, группам видов расходов классификации расходов  бюджетов  на 2026 год и на плановый период 2027 и 2028 годов</t>
  </si>
  <si>
    <t>2028 год</t>
  </si>
  <si>
    <t>Ведомственная структура расходов бюджета сельского поселения "Кельчиюр" на 2026 год  и на плановый период 2027 и 2028 годов</t>
  </si>
  <si>
    <t>от 24 декабря 2025 года № 5-33/1</t>
  </si>
  <si>
    <t>"О внесении изменений в решение Совета сельского поселения "Кельчиюр"</t>
  </si>
  <si>
    <t>99 0 00 10700</t>
  </si>
  <si>
    <t>99 0 00 00000</t>
  </si>
  <si>
    <t>Резервный фонд администрации муниципального района "Ижемский" по предупреждению и ликвидации чрезвычайных ситуаций и последствий стихийных бедствий</t>
  </si>
  <si>
    <t>от 02 октября 2026 года № 5-38/1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</si>
</sst>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0\ 0\ 0000"/>
    <numFmt numFmtId="166" formatCode="00\ 0\ 00\ 00000"/>
    <numFmt numFmtId="167" formatCode="_-* #,##0.00_р_._-;\-* #,##0.00_р_._-;_-* &quot;-&quot;??_р_._-;_-@_-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9"/>
      <name val="Arial Cyr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i/>
      <sz val="9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 Cyr"/>
      <charset val="204"/>
    </font>
    <font>
      <i/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2">
    <xf numFmtId="0" fontId="0" fillId="0" borderId="0"/>
    <xf numFmtId="0" fontId="18" fillId="0" borderId="5">
      <alignment horizontal="left" vertical="top" wrapText="1"/>
    </xf>
    <xf numFmtId="0" fontId="3" fillId="0" borderId="0"/>
    <xf numFmtId="0" fontId="3" fillId="0" borderId="0"/>
    <xf numFmtId="0" fontId="18" fillId="0" borderId="5">
      <alignment horizontal="left" vertical="top" wrapText="1"/>
    </xf>
    <xf numFmtId="0" fontId="18" fillId="0" borderId="5">
      <alignment horizontal="left" vertical="top" wrapText="1"/>
    </xf>
    <xf numFmtId="0" fontId="18" fillId="0" borderId="5">
      <alignment horizontal="left" vertical="top"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2" borderId="6" applyNumberFormat="0" applyFont="0" applyAlignment="0" applyProtection="0"/>
    <xf numFmtId="167" fontId="2" fillId="0" borderId="0" applyFont="0" applyFill="0" applyBorder="0" applyAlignment="0" applyProtection="0"/>
  </cellStyleXfs>
  <cellXfs count="87">
    <xf numFmtId="0" fontId="0" fillId="0" borderId="0" xfId="0"/>
    <xf numFmtId="0" fontId="5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0" xfId="0" applyFill="1"/>
    <xf numFmtId="49" fontId="10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justify" wrapText="1"/>
    </xf>
    <xf numFmtId="49" fontId="10" fillId="0" borderId="1" xfId="0" applyNumberFormat="1" applyFont="1" applyBorder="1" applyAlignment="1">
      <alignment horizontal="justify" wrapText="1"/>
    </xf>
    <xf numFmtId="49" fontId="3" fillId="0" borderId="1" xfId="0" applyNumberFormat="1" applyFont="1" applyBorder="1" applyAlignment="1">
      <alignment horizontal="justify" wrapText="1"/>
    </xf>
    <xf numFmtId="49" fontId="3" fillId="0" borderId="1" xfId="0" applyNumberFormat="1" applyFont="1" applyFill="1" applyBorder="1" applyAlignment="1">
      <alignment horizontal="justify" wrapText="1"/>
    </xf>
    <xf numFmtId="49" fontId="3" fillId="0" borderId="1" xfId="0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center" wrapText="1"/>
    </xf>
    <xf numFmtId="0" fontId="9" fillId="0" borderId="0" xfId="0" applyFont="1" applyFill="1"/>
    <xf numFmtId="0" fontId="0" fillId="0" borderId="1" xfId="0" applyFill="1" applyBorder="1"/>
    <xf numFmtId="0" fontId="0" fillId="0" borderId="1" xfId="0" applyBorder="1"/>
    <xf numFmtId="0" fontId="9" fillId="0" borderId="1" xfId="0" applyFont="1" applyBorder="1"/>
    <xf numFmtId="0" fontId="9" fillId="0" borderId="0" xfId="0" applyFont="1"/>
    <xf numFmtId="0" fontId="10" fillId="0" borderId="1" xfId="0" applyFont="1" applyBorder="1" applyAlignment="1">
      <alignment horizontal="center" wrapText="1"/>
    </xf>
    <xf numFmtId="49" fontId="9" fillId="0" borderId="1" xfId="0" applyNumberFormat="1" applyFont="1" applyBorder="1"/>
    <xf numFmtId="0" fontId="9" fillId="0" borderId="1" xfId="0" applyFont="1" applyFill="1" applyBorder="1"/>
    <xf numFmtId="0" fontId="2" fillId="0" borderId="0" xfId="0" applyFont="1" applyFill="1"/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Font="1" applyFill="1" applyBorder="1"/>
    <xf numFmtId="166" fontId="7" fillId="0" borderId="1" xfId="0" applyNumberFormat="1" applyFont="1" applyBorder="1" applyAlignment="1">
      <alignment horizontal="center" wrapText="1"/>
    </xf>
    <xf numFmtId="166" fontId="5" fillId="0" borderId="1" xfId="0" applyNumberFormat="1" applyFont="1" applyBorder="1"/>
    <xf numFmtId="0" fontId="11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wrapText="1"/>
    </xf>
    <xf numFmtId="165" fontId="11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wrapText="1"/>
    </xf>
    <xf numFmtId="0" fontId="11" fillId="0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49" fontId="7" fillId="0" borderId="1" xfId="3" applyNumberFormat="1" applyFont="1" applyFill="1" applyBorder="1" applyAlignment="1" applyProtection="1">
      <alignment horizontal="justify" vertical="top" wrapText="1"/>
      <protection locked="0"/>
    </xf>
    <xf numFmtId="0" fontId="11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vertical="center" wrapText="1"/>
    </xf>
    <xf numFmtId="165" fontId="7" fillId="0" borderId="1" xfId="0" applyNumberFormat="1" applyFont="1" applyBorder="1" applyAlignment="1">
      <alignment horizontal="center" wrapText="1"/>
    </xf>
    <xf numFmtId="49" fontId="5" fillId="0" borderId="1" xfId="0" applyNumberFormat="1" applyFont="1" applyFill="1" applyBorder="1" applyAlignment="1"/>
    <xf numFmtId="49" fontId="16" fillId="0" borderId="1" xfId="0" applyNumberFormat="1" applyFont="1" applyFill="1" applyBorder="1" applyAlignment="1"/>
    <xf numFmtId="0" fontId="16" fillId="0" borderId="1" xfId="0" applyFont="1" applyBorder="1" applyAlignment="1">
      <alignment horizontal="left" vertical="center" wrapText="1"/>
    </xf>
    <xf numFmtId="165" fontId="11" fillId="0" borderId="1" xfId="0" applyNumberFormat="1" applyFont="1" applyFill="1" applyBorder="1" applyAlignment="1">
      <alignment horizontal="center" wrapText="1"/>
    </xf>
    <xf numFmtId="49" fontId="16" fillId="0" borderId="1" xfId="0" applyNumberFormat="1" applyFont="1" applyBorder="1" applyAlignment="1"/>
    <xf numFmtId="0" fontId="16" fillId="0" borderId="1" xfId="0" applyFont="1" applyBorder="1" applyAlignment="1"/>
    <xf numFmtId="165" fontId="16" fillId="0" borderId="1" xfId="0" applyNumberFormat="1" applyFont="1" applyBorder="1" applyAlignment="1"/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0" fontId="7" fillId="0" borderId="1" xfId="0" applyNumberFormat="1" applyFont="1" applyBorder="1" applyAlignment="1">
      <alignment wrapText="1"/>
    </xf>
    <xf numFmtId="49" fontId="13" fillId="0" borderId="1" xfId="0" applyNumberFormat="1" applyFont="1" applyBorder="1" applyAlignment="1">
      <alignment horizontal="left" vertical="center" wrapText="1" indent="1"/>
    </xf>
    <xf numFmtId="49" fontId="13" fillId="0" borderId="1" xfId="0" applyNumberFormat="1" applyFont="1" applyBorder="1" applyAlignment="1">
      <alignment horizontal="left" wrapText="1" indent="1"/>
    </xf>
    <xf numFmtId="0" fontId="15" fillId="0" borderId="1" xfId="0" applyFont="1" applyFill="1" applyBorder="1" applyAlignment="1">
      <alignment horizontal="left" wrapText="1" indent="1"/>
    </xf>
    <xf numFmtId="0" fontId="17" fillId="0" borderId="1" xfId="0" applyFont="1" applyBorder="1" applyAlignment="1">
      <alignment horizontal="left" vertical="center" wrapText="1" indent="1"/>
    </xf>
    <xf numFmtId="49" fontId="14" fillId="0" borderId="1" xfId="0" applyNumberFormat="1" applyFont="1" applyBorder="1" applyAlignment="1">
      <alignment horizontal="left" wrapText="1"/>
    </xf>
    <xf numFmtId="11" fontId="7" fillId="0" borderId="1" xfId="3" applyNumberFormat="1" applyFont="1" applyFill="1" applyBorder="1" applyAlignment="1" applyProtection="1">
      <alignment horizontal="justify" vertical="top" wrapText="1"/>
      <protection locked="0"/>
    </xf>
    <xf numFmtId="0" fontId="5" fillId="0" borderId="1" xfId="0" applyFont="1" applyBorder="1"/>
    <xf numFmtId="166" fontId="5" fillId="0" borderId="1" xfId="0" applyNumberFormat="1" applyFont="1" applyBorder="1" applyAlignment="1">
      <alignment horizontal="center" wrapText="1"/>
    </xf>
    <xf numFmtId="0" fontId="5" fillId="0" borderId="1" xfId="0" applyFont="1" applyFill="1" applyBorder="1"/>
    <xf numFmtId="164" fontId="4" fillId="0" borderId="1" xfId="0" applyNumberFormat="1" applyFont="1" applyBorder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11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Fill="1" applyBorder="1" applyAlignment="1"/>
    <xf numFmtId="164" fontId="5" fillId="0" borderId="1" xfId="0" applyNumberFormat="1" applyFont="1" applyFill="1" applyBorder="1"/>
    <xf numFmtId="164" fontId="16" fillId="0" borderId="1" xfId="0" applyNumberFormat="1" applyFont="1" applyBorder="1" applyAlignment="1"/>
    <xf numFmtId="164" fontId="5" fillId="0" borderId="1" xfId="0" applyNumberFormat="1" applyFont="1" applyBorder="1" applyAlignment="1"/>
    <xf numFmtId="164" fontId="9" fillId="0" borderId="1" xfId="0" applyNumberFormat="1" applyFont="1" applyBorder="1"/>
    <xf numFmtId="164" fontId="5" fillId="0" borderId="1" xfId="0" applyNumberFormat="1" applyFont="1" applyBorder="1"/>
    <xf numFmtId="49" fontId="14" fillId="0" borderId="1" xfId="0" applyNumberFormat="1" applyFont="1" applyBorder="1" applyAlignment="1">
      <alignment horizontal="left" vertical="center" wrapText="1"/>
    </xf>
    <xf numFmtId="0" fontId="14" fillId="0" borderId="1" xfId="0" applyNumberFormat="1" applyFont="1" applyBorder="1" applyAlignment="1">
      <alignment horizontal="left" vertical="center" wrapText="1"/>
    </xf>
    <xf numFmtId="164" fontId="5" fillId="0" borderId="0" xfId="0" applyNumberFormat="1" applyFont="1"/>
    <xf numFmtId="164" fontId="7" fillId="0" borderId="1" xfId="0" applyNumberFormat="1" applyFont="1" applyFill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0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102">
    <cellStyle name="ex62" xfId="1"/>
    <cellStyle name="ex65" xfId="4"/>
    <cellStyle name="ex66" xfId="5"/>
    <cellStyle name="ex67" xfId="6"/>
    <cellStyle name="Обычный" xfId="0" builtinId="0"/>
    <cellStyle name="Обычный 10" xfId="7"/>
    <cellStyle name="Обычный 11" xfId="8"/>
    <cellStyle name="Обычный 12" xfId="9"/>
    <cellStyle name="Обычный 13" xfId="10"/>
    <cellStyle name="Обычный 14" xfId="11"/>
    <cellStyle name="Обычный 15" xfId="12"/>
    <cellStyle name="Обычный 16" xfId="13"/>
    <cellStyle name="Обычный 17" xfId="14"/>
    <cellStyle name="Обычный 18" xfId="15"/>
    <cellStyle name="Обычный 19" xfId="16"/>
    <cellStyle name="Обычный 2" xfId="17"/>
    <cellStyle name="Обычный 2 2" xfId="18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29"/>
    <cellStyle name="Обычный 30" xfId="30"/>
    <cellStyle name="Обычный 31" xfId="31"/>
    <cellStyle name="Обычный 32" xfId="32"/>
    <cellStyle name="Обычный 33" xfId="33"/>
    <cellStyle name="Обычный 34" xfId="34"/>
    <cellStyle name="Обычный 35" xfId="35"/>
    <cellStyle name="Обычный 36" xfId="36"/>
    <cellStyle name="Обычный 37" xfId="37"/>
    <cellStyle name="Обычный 38" xfId="38"/>
    <cellStyle name="Обычный 39" xfId="39"/>
    <cellStyle name="Обычный 4" xfId="2"/>
    <cellStyle name="Обычный 40" xfId="40"/>
    <cellStyle name="Обычный 41" xfId="41"/>
    <cellStyle name="Обычный 42" xfId="42"/>
    <cellStyle name="Обычный 43" xfId="43"/>
    <cellStyle name="Обычный 44" xfId="44"/>
    <cellStyle name="Обычный 45" xfId="45"/>
    <cellStyle name="Обычный 46" xfId="46"/>
    <cellStyle name="Обычный 47" xfId="47"/>
    <cellStyle name="Обычный 48" xfId="48"/>
    <cellStyle name="Обычный 49" xfId="49"/>
    <cellStyle name="Обычный 5" xfId="50"/>
    <cellStyle name="Обычный 50" xfId="51"/>
    <cellStyle name="Обычный 51" xfId="52"/>
    <cellStyle name="Обычный 52" xfId="53"/>
    <cellStyle name="Обычный 53" xfId="54"/>
    <cellStyle name="Обычный 54" xfId="55"/>
    <cellStyle name="Обычный 55" xfId="56"/>
    <cellStyle name="Обычный 56" xfId="57"/>
    <cellStyle name="Обычный 57" xfId="58"/>
    <cellStyle name="Обычный 58" xfId="59"/>
    <cellStyle name="Обычный 59" xfId="60"/>
    <cellStyle name="Обычный 6" xfId="61"/>
    <cellStyle name="Обычный 60" xfId="62"/>
    <cellStyle name="Обычный 61" xfId="63"/>
    <cellStyle name="Обычный 62" xfId="64"/>
    <cellStyle name="Обычный 63" xfId="65"/>
    <cellStyle name="Обычный 64" xfId="66"/>
    <cellStyle name="Обычный 65" xfId="67"/>
    <cellStyle name="Обычный 66" xfId="68"/>
    <cellStyle name="Обычный 67" xfId="69"/>
    <cellStyle name="Обычный 68" xfId="70"/>
    <cellStyle name="Обычный 69" xfId="71"/>
    <cellStyle name="Обычный 7" xfId="72"/>
    <cellStyle name="Обычный 70" xfId="73"/>
    <cellStyle name="Обычный 71" xfId="74"/>
    <cellStyle name="Обычный 72" xfId="75"/>
    <cellStyle name="Обычный 73" xfId="76"/>
    <cellStyle name="Обычный 74" xfId="77"/>
    <cellStyle name="Обычный 75" xfId="78"/>
    <cellStyle name="Обычный 76" xfId="79"/>
    <cellStyle name="Обычный 77" xfId="80"/>
    <cellStyle name="Обычный 78" xfId="81"/>
    <cellStyle name="Обычный 79" xfId="82"/>
    <cellStyle name="Обычный 8" xfId="83"/>
    <cellStyle name="Обычный 80" xfId="84"/>
    <cellStyle name="Обычный 81" xfId="85"/>
    <cellStyle name="Обычный 82" xfId="86"/>
    <cellStyle name="Обычный 83" xfId="87"/>
    <cellStyle name="Обычный 84" xfId="88"/>
    <cellStyle name="Обычный 85" xfId="89"/>
    <cellStyle name="Обычный 86" xfId="90"/>
    <cellStyle name="Обычный 87" xfId="91"/>
    <cellStyle name="Обычный 88" xfId="92"/>
    <cellStyle name="Обычный 89" xfId="93"/>
    <cellStyle name="Обычный 9" xfId="94"/>
    <cellStyle name="Обычный 90" xfId="95"/>
    <cellStyle name="Обычный 91" xfId="96"/>
    <cellStyle name="Обычный 92" xfId="97"/>
    <cellStyle name="Обычный 93" xfId="98"/>
    <cellStyle name="Обычный 94 2" xfId="99"/>
    <cellStyle name="Обычный_Решение на .05.2008 г." xfId="3"/>
    <cellStyle name="Примечание 2" xfId="100"/>
    <cellStyle name="Финансовый 2" xfId="10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8;&#1078;&#1084;&#1072;202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иложение 1 "/>
      <sheetName val="Приложение 2"/>
      <sheetName val="Приложение 3"/>
      <sheetName val="Приложение 4"/>
      <sheetName val="Приложение 5"/>
    </sheetNames>
    <sheetDataSet>
      <sheetData sheetId="0">
        <row r="25">
          <cell r="G25">
            <v>0</v>
          </cell>
          <cell r="H25">
            <v>0</v>
          </cell>
        </row>
        <row r="26">
          <cell r="G26">
            <v>0</v>
          </cell>
          <cell r="H26">
            <v>0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"/>
  <sheetViews>
    <sheetView view="pageBreakPreview" zoomScaleSheetLayoutView="100" workbookViewId="0">
      <selection activeCell="A6" sqref="A6:H6"/>
    </sheetView>
  </sheetViews>
  <sheetFormatPr defaultRowHeight="12.75"/>
  <cols>
    <col min="1" max="1" width="55.5703125" customWidth="1"/>
    <col min="2" max="3" width="2.85546875" customWidth="1"/>
    <col min="4" max="4" width="13.140625" customWidth="1"/>
    <col min="5" max="5" width="3.85546875" customWidth="1"/>
    <col min="6" max="6" width="9.5703125" customWidth="1"/>
  </cols>
  <sheetData>
    <row r="1" spans="1:8" s="2" customFormat="1" ht="11.25">
      <c r="A1" s="81" t="s">
        <v>0</v>
      </c>
      <c r="B1" s="81"/>
      <c r="C1" s="81"/>
      <c r="D1" s="81"/>
      <c r="E1" s="81"/>
      <c r="F1" s="81"/>
      <c r="G1" s="81"/>
      <c r="H1" s="81"/>
    </row>
    <row r="2" spans="1:8" s="2" customFormat="1" ht="11.25">
      <c r="A2" s="81" t="s">
        <v>28</v>
      </c>
      <c r="B2" s="81"/>
      <c r="C2" s="81"/>
      <c r="D2" s="81"/>
      <c r="E2" s="81"/>
      <c r="F2" s="81"/>
      <c r="G2" s="81"/>
      <c r="H2" s="81"/>
    </row>
    <row r="3" spans="1:8" s="2" customFormat="1" ht="11.25">
      <c r="A3" s="81" t="s">
        <v>66</v>
      </c>
      <c r="B3" s="81"/>
      <c r="C3" s="81"/>
      <c r="D3" s="81"/>
      <c r="E3" s="81"/>
      <c r="F3" s="81"/>
      <c r="G3" s="81"/>
      <c r="H3" s="81"/>
    </row>
    <row r="4" spans="1:8" s="2" customFormat="1" ht="11.25">
      <c r="A4" s="81" t="s">
        <v>60</v>
      </c>
      <c r="B4" s="81"/>
      <c r="C4" s="81"/>
      <c r="D4" s="81"/>
      <c r="E4" s="81"/>
      <c r="F4" s="81"/>
      <c r="G4" s="81"/>
      <c r="H4" s="81"/>
    </row>
    <row r="5" spans="1:8" s="2" customFormat="1" ht="11.25">
      <c r="A5" s="81" t="s">
        <v>61</v>
      </c>
      <c r="B5" s="81"/>
      <c r="C5" s="81"/>
      <c r="D5" s="81"/>
      <c r="E5" s="81"/>
      <c r="F5" s="81"/>
      <c r="G5" s="81"/>
      <c r="H5" s="81"/>
    </row>
    <row r="6" spans="1:8" s="2" customFormat="1" ht="11.25">
      <c r="A6" s="82" t="s">
        <v>70</v>
      </c>
      <c r="B6" s="82"/>
      <c r="C6" s="82"/>
      <c r="D6" s="82"/>
      <c r="E6" s="82"/>
      <c r="F6" s="82"/>
      <c r="G6" s="82"/>
      <c r="H6" s="82"/>
    </row>
    <row r="7" spans="1:8" s="2" customFormat="1" ht="11.25">
      <c r="A7" s="76"/>
      <c r="B7" s="76"/>
      <c r="C7" s="76"/>
      <c r="D7" s="76"/>
      <c r="E7" s="76"/>
      <c r="F7" s="76"/>
      <c r="G7" s="76"/>
      <c r="H7" s="76"/>
    </row>
    <row r="8" spans="1:8" s="2" customFormat="1" ht="11.25">
      <c r="A8" s="81" t="s">
        <v>0</v>
      </c>
      <c r="B8" s="81"/>
      <c r="C8" s="81"/>
      <c r="D8" s="81"/>
      <c r="E8" s="81"/>
      <c r="F8" s="81"/>
      <c r="G8" s="81"/>
      <c r="H8" s="81"/>
    </row>
    <row r="9" spans="1:8" s="2" customFormat="1" ht="11.25">
      <c r="A9" s="81" t="s">
        <v>28</v>
      </c>
      <c r="B9" s="81"/>
      <c r="C9" s="81"/>
      <c r="D9" s="81"/>
      <c r="E9" s="81"/>
      <c r="F9" s="81"/>
      <c r="G9" s="81"/>
      <c r="H9" s="81"/>
    </row>
    <row r="10" spans="1:8" s="2" customFormat="1" ht="11.25">
      <c r="A10" s="81" t="s">
        <v>60</v>
      </c>
      <c r="B10" s="81"/>
      <c r="C10" s="81"/>
      <c r="D10" s="81"/>
      <c r="E10" s="81"/>
      <c r="F10" s="81"/>
      <c r="G10" s="81"/>
      <c r="H10" s="81"/>
    </row>
    <row r="11" spans="1:8" s="2" customFormat="1" ht="11.25">
      <c r="A11" s="81" t="s">
        <v>61</v>
      </c>
      <c r="B11" s="81"/>
      <c r="C11" s="81"/>
      <c r="D11" s="81"/>
      <c r="E11" s="81"/>
      <c r="F11" s="81"/>
      <c r="G11" s="81"/>
      <c r="H11" s="81"/>
    </row>
    <row r="12" spans="1:8" s="2" customFormat="1" ht="12.75" customHeight="1">
      <c r="A12" s="82" t="s">
        <v>65</v>
      </c>
      <c r="B12" s="82"/>
      <c r="C12" s="82"/>
      <c r="D12" s="82"/>
      <c r="E12" s="82"/>
      <c r="F12" s="82"/>
      <c r="G12" s="82"/>
      <c r="H12" s="82"/>
    </row>
    <row r="13" spans="1:8">
      <c r="A13" s="1"/>
      <c r="B13" s="1"/>
      <c r="C13" s="1"/>
      <c r="D13" s="1"/>
      <c r="E13" s="1"/>
      <c r="F13" s="1"/>
    </row>
    <row r="14" spans="1:8" ht="40.5" customHeight="1">
      <c r="A14" s="78" t="s">
        <v>62</v>
      </c>
      <c r="B14" s="78"/>
      <c r="C14" s="78"/>
      <c r="D14" s="78"/>
      <c r="E14" s="78"/>
      <c r="F14" s="78"/>
      <c r="G14" s="78"/>
      <c r="H14" s="78"/>
    </row>
    <row r="15" spans="1:8" s="2" customFormat="1" ht="11.25">
      <c r="A15" s="3"/>
      <c r="B15" s="3"/>
      <c r="C15" s="3"/>
      <c r="D15" s="3"/>
      <c r="E15" s="3"/>
      <c r="F15" s="3"/>
    </row>
    <row r="16" spans="1:8" s="2" customFormat="1" ht="12.75" customHeight="1">
      <c r="D16" s="79"/>
      <c r="E16" s="79"/>
      <c r="F16" s="80"/>
    </row>
    <row r="17" spans="1:8" ht="15" customHeight="1">
      <c r="A17" s="83" t="s">
        <v>20</v>
      </c>
      <c r="B17" s="85" t="s">
        <v>13</v>
      </c>
      <c r="C17" s="85" t="s">
        <v>1</v>
      </c>
      <c r="D17" s="85" t="s">
        <v>2</v>
      </c>
      <c r="E17" s="85" t="s">
        <v>3</v>
      </c>
      <c r="F17" s="77" t="s">
        <v>27</v>
      </c>
      <c r="G17" s="77"/>
      <c r="H17" s="77"/>
    </row>
    <row r="18" spans="1:8" ht="15.75" customHeight="1">
      <c r="A18" s="84"/>
      <c r="B18" s="86"/>
      <c r="C18" s="86"/>
      <c r="D18" s="86"/>
      <c r="E18" s="86"/>
      <c r="F18" s="75" t="s">
        <v>54</v>
      </c>
      <c r="G18" s="75" t="s">
        <v>59</v>
      </c>
      <c r="H18" s="75" t="s">
        <v>63</v>
      </c>
    </row>
    <row r="19" spans="1:8" ht="12.75" customHeight="1">
      <c r="A19" s="18">
        <v>1</v>
      </c>
      <c r="B19" s="18">
        <v>2</v>
      </c>
      <c r="C19" s="18">
        <v>3</v>
      </c>
      <c r="D19" s="18">
        <v>4</v>
      </c>
      <c r="E19" s="18">
        <v>5</v>
      </c>
      <c r="F19" s="18">
        <v>6</v>
      </c>
      <c r="G19" s="18">
        <v>7</v>
      </c>
      <c r="H19" s="18">
        <v>8</v>
      </c>
    </row>
    <row r="20" spans="1:8" ht="15">
      <c r="A20" s="22" t="s">
        <v>33</v>
      </c>
      <c r="B20" s="18"/>
      <c r="C20" s="18"/>
      <c r="D20" s="18"/>
      <c r="E20" s="18"/>
      <c r="F20" s="60">
        <f>F21+F63+F74+F55+F79</f>
        <v>8977</v>
      </c>
      <c r="G20" s="60">
        <f>G21+G63+G74+G55+G79</f>
        <v>6596.9999999999991</v>
      </c>
      <c r="H20" s="60">
        <f>H21+H63+H74+H55+H79</f>
        <v>6776.9999999999991</v>
      </c>
    </row>
    <row r="21" spans="1:8" s="17" customFormat="1" ht="18" customHeight="1">
      <c r="A21" s="27" t="s">
        <v>4</v>
      </c>
      <c r="B21" s="28" t="s">
        <v>7</v>
      </c>
      <c r="C21" s="28" t="s">
        <v>22</v>
      </c>
      <c r="D21" s="29"/>
      <c r="E21" s="28"/>
      <c r="F21" s="61">
        <f>F22+F26+F47</f>
        <v>6911.5999999999995</v>
      </c>
      <c r="G21" s="61">
        <f>G22+G26+G47</f>
        <v>5534.4</v>
      </c>
      <c r="H21" s="61">
        <f>H22+H26+H47</f>
        <v>5554.9</v>
      </c>
    </row>
    <row r="22" spans="1:8" s="17" customFormat="1" ht="24">
      <c r="A22" s="27" t="s">
        <v>17</v>
      </c>
      <c r="B22" s="28" t="s">
        <v>7</v>
      </c>
      <c r="C22" s="28" t="s">
        <v>8</v>
      </c>
      <c r="D22" s="29"/>
      <c r="E22" s="28"/>
      <c r="F22" s="61">
        <f>F23</f>
        <v>1427.1</v>
      </c>
      <c r="G22" s="61">
        <f t="shared" ref="G22:H24" si="0">G23</f>
        <v>1001.6</v>
      </c>
      <c r="H22" s="61">
        <f t="shared" si="0"/>
        <v>1001.6</v>
      </c>
    </row>
    <row r="23" spans="1:8" ht="17.25" customHeight="1">
      <c r="A23" s="30" t="s">
        <v>34</v>
      </c>
      <c r="B23" s="31" t="s">
        <v>7</v>
      </c>
      <c r="C23" s="31" t="s">
        <v>8</v>
      </c>
      <c r="D23" s="25">
        <v>9900000000</v>
      </c>
      <c r="E23" s="31"/>
      <c r="F23" s="62">
        <f>F24</f>
        <v>1427.1</v>
      </c>
      <c r="G23" s="62">
        <f t="shared" si="0"/>
        <v>1001.6</v>
      </c>
      <c r="H23" s="62">
        <f t="shared" si="0"/>
        <v>1001.6</v>
      </c>
    </row>
    <row r="24" spans="1:8" ht="17.25" customHeight="1">
      <c r="A24" s="30" t="s">
        <v>19</v>
      </c>
      <c r="B24" s="31" t="s">
        <v>7</v>
      </c>
      <c r="C24" s="31" t="s">
        <v>8</v>
      </c>
      <c r="D24" s="25" t="s">
        <v>46</v>
      </c>
      <c r="E24" s="31"/>
      <c r="F24" s="62">
        <f>F25</f>
        <v>1427.1</v>
      </c>
      <c r="G24" s="62">
        <f t="shared" si="0"/>
        <v>1001.6</v>
      </c>
      <c r="H24" s="62">
        <f t="shared" si="0"/>
        <v>1001.6</v>
      </c>
    </row>
    <row r="25" spans="1:8" s="4" customFormat="1" ht="48">
      <c r="A25" s="51" t="s">
        <v>35</v>
      </c>
      <c r="B25" s="31" t="s">
        <v>7</v>
      </c>
      <c r="C25" s="31" t="s">
        <v>8</v>
      </c>
      <c r="D25" s="25" t="s">
        <v>46</v>
      </c>
      <c r="E25" s="31" t="s">
        <v>36</v>
      </c>
      <c r="F25" s="63">
        <v>1427.1</v>
      </c>
      <c r="G25" s="63">
        <v>1001.6</v>
      </c>
      <c r="H25" s="63">
        <v>1001.6</v>
      </c>
    </row>
    <row r="26" spans="1:8" s="13" customFormat="1" ht="36">
      <c r="A26" s="32" t="s">
        <v>57</v>
      </c>
      <c r="B26" s="33" t="s">
        <v>7</v>
      </c>
      <c r="C26" s="33" t="s">
        <v>10</v>
      </c>
      <c r="D26" s="29"/>
      <c r="E26" s="33"/>
      <c r="F26" s="64">
        <f>F27</f>
        <v>5442.7</v>
      </c>
      <c r="G26" s="64">
        <f>G27</f>
        <v>4523.7999999999993</v>
      </c>
      <c r="H26" s="64">
        <f>H27</f>
        <v>4544.2999999999993</v>
      </c>
    </row>
    <row r="27" spans="1:8" s="4" customFormat="1" ht="18" customHeight="1">
      <c r="A27" s="30" t="s">
        <v>34</v>
      </c>
      <c r="B27" s="31" t="s">
        <v>7</v>
      </c>
      <c r="C27" s="31" t="s">
        <v>10</v>
      </c>
      <c r="D27" s="25">
        <v>9900000000</v>
      </c>
      <c r="E27" s="31"/>
      <c r="F27" s="62">
        <f>F28+F38+F41+F44+F35+F32</f>
        <v>5442.7</v>
      </c>
      <c r="G27" s="62">
        <f>G28+G38+G41+G44+G35</f>
        <v>4523.7999999999993</v>
      </c>
      <c r="H27" s="62">
        <f t="shared" ref="H27" si="1">H28+H38+H41+H44+H35</f>
        <v>4544.2999999999993</v>
      </c>
    </row>
    <row r="28" spans="1:8" s="4" customFormat="1" ht="24">
      <c r="A28" s="30" t="s">
        <v>37</v>
      </c>
      <c r="B28" s="34" t="s">
        <v>7</v>
      </c>
      <c r="C28" s="34" t="s">
        <v>10</v>
      </c>
      <c r="D28" s="25">
        <v>9900002040</v>
      </c>
      <c r="E28" s="34"/>
      <c r="F28" s="63">
        <f>F29+F30+F31</f>
        <v>4841.5</v>
      </c>
      <c r="G28" s="63">
        <f>G29+G30+G31</f>
        <v>3884.1</v>
      </c>
      <c r="H28" s="63">
        <f>H29+H30+H31</f>
        <v>3737.2</v>
      </c>
    </row>
    <row r="29" spans="1:8" s="4" customFormat="1" ht="48">
      <c r="A29" s="51" t="s">
        <v>35</v>
      </c>
      <c r="B29" s="31" t="s">
        <v>7</v>
      </c>
      <c r="C29" s="31" t="s">
        <v>10</v>
      </c>
      <c r="D29" s="25">
        <v>9900002040</v>
      </c>
      <c r="E29" s="31" t="s">
        <v>36</v>
      </c>
      <c r="F29" s="63">
        <v>3921.8</v>
      </c>
      <c r="G29" s="63">
        <v>3350.5</v>
      </c>
      <c r="H29" s="63">
        <v>3350.5</v>
      </c>
    </row>
    <row r="30" spans="1:8" s="4" customFormat="1" ht="24">
      <c r="A30" s="51" t="s">
        <v>45</v>
      </c>
      <c r="B30" s="31" t="s">
        <v>7</v>
      </c>
      <c r="C30" s="31" t="s">
        <v>10</v>
      </c>
      <c r="D30" s="25">
        <v>9900002040</v>
      </c>
      <c r="E30" s="31" t="s">
        <v>38</v>
      </c>
      <c r="F30" s="63">
        <v>916.7</v>
      </c>
      <c r="G30" s="63">
        <v>530.6</v>
      </c>
      <c r="H30" s="63">
        <v>383.7</v>
      </c>
    </row>
    <row r="31" spans="1:8" s="4" customFormat="1" ht="15.75" customHeight="1">
      <c r="A31" s="51" t="s">
        <v>39</v>
      </c>
      <c r="B31" s="31" t="s">
        <v>7</v>
      </c>
      <c r="C31" s="31" t="s">
        <v>10</v>
      </c>
      <c r="D31" s="25">
        <v>9900002040</v>
      </c>
      <c r="E31" s="31" t="s">
        <v>40</v>
      </c>
      <c r="F31" s="63">
        <v>3</v>
      </c>
      <c r="G31" s="63">
        <v>3</v>
      </c>
      <c r="H31" s="63">
        <v>3</v>
      </c>
    </row>
    <row r="32" spans="1:8" s="4" customFormat="1" ht="27" customHeight="1">
      <c r="A32" s="55" t="s">
        <v>49</v>
      </c>
      <c r="B32" s="31" t="s">
        <v>7</v>
      </c>
      <c r="C32" s="31" t="s">
        <v>10</v>
      </c>
      <c r="D32" s="25">
        <v>9900022003</v>
      </c>
      <c r="E32" s="31"/>
      <c r="F32" s="74">
        <f>F33+F34</f>
        <v>12.5</v>
      </c>
      <c r="G32" s="74">
        <f>G33+G34</f>
        <v>0</v>
      </c>
      <c r="H32" s="74">
        <f>H33+H34</f>
        <v>0</v>
      </c>
    </row>
    <row r="33" spans="1:8" s="4" customFormat="1" ht="50.25" customHeight="1">
      <c r="A33" s="52" t="s">
        <v>35</v>
      </c>
      <c r="B33" s="31" t="s">
        <v>7</v>
      </c>
      <c r="C33" s="31" t="s">
        <v>10</v>
      </c>
      <c r="D33" s="25">
        <v>9900022003</v>
      </c>
      <c r="E33" s="31" t="s">
        <v>36</v>
      </c>
      <c r="F33" s="74">
        <v>12.4</v>
      </c>
      <c r="G33" s="74">
        <v>0</v>
      </c>
      <c r="H33" s="74">
        <v>0</v>
      </c>
    </row>
    <row r="34" spans="1:8" s="4" customFormat="1" ht="29.25" customHeight="1">
      <c r="A34" s="52" t="s">
        <v>45</v>
      </c>
      <c r="B34" s="31" t="s">
        <v>7</v>
      </c>
      <c r="C34" s="31" t="s">
        <v>10</v>
      </c>
      <c r="D34" s="25">
        <v>9900022003</v>
      </c>
      <c r="E34" s="31" t="s">
        <v>38</v>
      </c>
      <c r="F34" s="74">
        <v>0.1</v>
      </c>
      <c r="G34" s="74">
        <v>0</v>
      </c>
      <c r="H34" s="74">
        <v>0</v>
      </c>
    </row>
    <row r="35" spans="1:8" s="4" customFormat="1" ht="53.25" customHeight="1">
      <c r="A35" s="72" t="s">
        <v>55</v>
      </c>
      <c r="B35" s="31" t="s">
        <v>7</v>
      </c>
      <c r="C35" s="31" t="s">
        <v>10</v>
      </c>
      <c r="D35" s="25">
        <v>9900022007</v>
      </c>
      <c r="E35" s="31"/>
      <c r="F35" s="63">
        <f>F36+F37</f>
        <v>12.5</v>
      </c>
      <c r="G35" s="63">
        <f t="shared" ref="G35:H35" si="2">G36+G37</f>
        <v>0</v>
      </c>
      <c r="H35" s="63">
        <f t="shared" si="2"/>
        <v>0</v>
      </c>
    </row>
    <row r="36" spans="1:8" s="4" customFormat="1" ht="56.25" customHeight="1">
      <c r="A36" s="51" t="s">
        <v>35</v>
      </c>
      <c r="B36" s="31" t="s">
        <v>7</v>
      </c>
      <c r="C36" s="31" t="s">
        <v>10</v>
      </c>
      <c r="D36" s="25">
        <v>9900022007</v>
      </c>
      <c r="E36" s="31" t="s">
        <v>36</v>
      </c>
      <c r="F36" s="63">
        <v>12.4</v>
      </c>
      <c r="G36" s="63">
        <v>0</v>
      </c>
      <c r="H36" s="63">
        <v>0</v>
      </c>
    </row>
    <row r="37" spans="1:8" s="4" customFormat="1" ht="29.25" customHeight="1">
      <c r="A37" s="51" t="s">
        <v>45</v>
      </c>
      <c r="B37" s="31" t="s">
        <v>7</v>
      </c>
      <c r="C37" s="31" t="s">
        <v>10</v>
      </c>
      <c r="D37" s="25">
        <v>9900022007</v>
      </c>
      <c r="E37" s="31" t="s">
        <v>38</v>
      </c>
      <c r="F37" s="63">
        <v>0.1</v>
      </c>
      <c r="G37" s="63">
        <v>0</v>
      </c>
      <c r="H37" s="63">
        <v>0</v>
      </c>
    </row>
    <row r="38" spans="1:8" s="4" customFormat="1" ht="24">
      <c r="A38" s="35" t="s">
        <v>26</v>
      </c>
      <c r="B38" s="31" t="s">
        <v>7</v>
      </c>
      <c r="C38" s="31" t="s">
        <v>10</v>
      </c>
      <c r="D38" s="25">
        <v>9900051180</v>
      </c>
      <c r="E38" s="34"/>
      <c r="F38" s="63">
        <f>F39+F40</f>
        <v>520.29999999999995</v>
      </c>
      <c r="G38" s="63">
        <f>G39+G40</f>
        <v>583.79999999999995</v>
      </c>
      <c r="H38" s="63">
        <f>H39+H40</f>
        <v>751.2</v>
      </c>
    </row>
    <row r="39" spans="1:8" s="4" customFormat="1" ht="48">
      <c r="A39" s="52" t="s">
        <v>35</v>
      </c>
      <c r="B39" s="31" t="s">
        <v>7</v>
      </c>
      <c r="C39" s="31" t="s">
        <v>10</v>
      </c>
      <c r="D39" s="25">
        <v>9900051180</v>
      </c>
      <c r="E39" s="31" t="s">
        <v>36</v>
      </c>
      <c r="F39" s="63">
        <v>358.1</v>
      </c>
      <c r="G39" s="63">
        <v>373.6</v>
      </c>
      <c r="H39" s="63">
        <v>406.6</v>
      </c>
    </row>
    <row r="40" spans="1:8" s="4" customFormat="1" ht="24">
      <c r="A40" s="52" t="s">
        <v>45</v>
      </c>
      <c r="B40" s="31" t="s">
        <v>7</v>
      </c>
      <c r="C40" s="31" t="s">
        <v>10</v>
      </c>
      <c r="D40" s="25">
        <v>9900051180</v>
      </c>
      <c r="E40" s="31" t="s">
        <v>38</v>
      </c>
      <c r="F40" s="63">
        <v>162.19999999999999</v>
      </c>
      <c r="G40" s="63">
        <v>210.2</v>
      </c>
      <c r="H40" s="63">
        <v>344.6</v>
      </c>
    </row>
    <row r="41" spans="1:8" s="4" customFormat="1" ht="24">
      <c r="A41" s="36" t="s">
        <v>43</v>
      </c>
      <c r="B41" s="34" t="s">
        <v>7</v>
      </c>
      <c r="C41" s="34" t="s">
        <v>10</v>
      </c>
      <c r="D41" s="25">
        <v>9900059300</v>
      </c>
      <c r="E41" s="34"/>
      <c r="F41" s="63">
        <f>F42+F43</f>
        <v>18.899999999999999</v>
      </c>
      <c r="G41" s="63">
        <f>G42+G43</f>
        <v>18.899999999999999</v>
      </c>
      <c r="H41" s="63">
        <f>H42+H43</f>
        <v>18.899999999999999</v>
      </c>
    </row>
    <row r="42" spans="1:8" s="4" customFormat="1" ht="48">
      <c r="A42" s="52" t="s">
        <v>35</v>
      </c>
      <c r="B42" s="34" t="s">
        <v>7</v>
      </c>
      <c r="C42" s="34" t="s">
        <v>10</v>
      </c>
      <c r="D42" s="25">
        <v>9900059300</v>
      </c>
      <c r="E42" s="31" t="s">
        <v>36</v>
      </c>
      <c r="F42" s="63">
        <v>14.2</v>
      </c>
      <c r="G42" s="63">
        <v>14.2</v>
      </c>
      <c r="H42" s="63">
        <v>14.2</v>
      </c>
    </row>
    <row r="43" spans="1:8" s="4" customFormat="1" ht="24">
      <c r="A43" s="52" t="s">
        <v>45</v>
      </c>
      <c r="B43" s="34" t="s">
        <v>7</v>
      </c>
      <c r="C43" s="34" t="s">
        <v>10</v>
      </c>
      <c r="D43" s="25">
        <v>9900059300</v>
      </c>
      <c r="E43" s="31" t="s">
        <v>38</v>
      </c>
      <c r="F43" s="63">
        <v>4.7</v>
      </c>
      <c r="G43" s="63">
        <v>4.7</v>
      </c>
      <c r="H43" s="63">
        <v>4.7</v>
      </c>
    </row>
    <row r="44" spans="1:8" s="4" customFormat="1" ht="58.5" customHeight="1">
      <c r="A44" s="50" t="s">
        <v>47</v>
      </c>
      <c r="B44" s="31" t="s">
        <v>7</v>
      </c>
      <c r="C44" s="31" t="s">
        <v>10</v>
      </c>
      <c r="D44" s="25">
        <v>9900073150</v>
      </c>
      <c r="E44" s="31"/>
      <c r="F44" s="62">
        <f>F45+F46</f>
        <v>37</v>
      </c>
      <c r="G44" s="62">
        <f>G45+G46</f>
        <v>37</v>
      </c>
      <c r="H44" s="62">
        <f>H45+H46</f>
        <v>37</v>
      </c>
    </row>
    <row r="45" spans="1:8" s="4" customFormat="1" ht="48">
      <c r="A45" s="52" t="s">
        <v>35</v>
      </c>
      <c r="B45" s="31" t="s">
        <v>7</v>
      </c>
      <c r="C45" s="31" t="s">
        <v>10</v>
      </c>
      <c r="D45" s="25">
        <v>9900073150</v>
      </c>
      <c r="E45" s="31" t="s">
        <v>36</v>
      </c>
      <c r="F45" s="62">
        <v>31</v>
      </c>
      <c r="G45" s="62">
        <v>31</v>
      </c>
      <c r="H45" s="62">
        <v>31</v>
      </c>
    </row>
    <row r="46" spans="1:8" s="4" customFormat="1" ht="24">
      <c r="A46" s="52" t="s">
        <v>45</v>
      </c>
      <c r="B46" s="31" t="s">
        <v>7</v>
      </c>
      <c r="C46" s="31" t="s">
        <v>10</v>
      </c>
      <c r="D46" s="25">
        <v>9900073150</v>
      </c>
      <c r="E46" s="31" t="s">
        <v>38</v>
      </c>
      <c r="F46" s="62">
        <v>6</v>
      </c>
      <c r="G46" s="62">
        <v>6</v>
      </c>
      <c r="H46" s="62">
        <v>6</v>
      </c>
    </row>
    <row r="47" spans="1:8" s="13" customFormat="1" ht="12" customHeight="1">
      <c r="A47" s="32" t="s">
        <v>24</v>
      </c>
      <c r="B47" s="33" t="s">
        <v>7</v>
      </c>
      <c r="C47" s="33" t="s">
        <v>25</v>
      </c>
      <c r="D47" s="29"/>
      <c r="E47" s="33"/>
      <c r="F47" s="64">
        <f>F48</f>
        <v>41.8</v>
      </c>
      <c r="G47" s="64">
        <f>G48</f>
        <v>9</v>
      </c>
      <c r="H47" s="64">
        <f>H48</f>
        <v>9</v>
      </c>
    </row>
    <row r="48" spans="1:8" s="21" customFormat="1" ht="12" customHeight="1">
      <c r="A48" s="30" t="s">
        <v>34</v>
      </c>
      <c r="B48" s="31" t="s">
        <v>7</v>
      </c>
      <c r="C48" s="31" t="s">
        <v>25</v>
      </c>
      <c r="D48" s="25">
        <v>9900000000</v>
      </c>
      <c r="E48" s="31"/>
      <c r="F48" s="62">
        <f>F51+F49+F53</f>
        <v>41.8</v>
      </c>
      <c r="G48" s="62">
        <f>G51+G49+G53</f>
        <v>9</v>
      </c>
      <c r="H48" s="62">
        <f>H51+H49+H53</f>
        <v>9</v>
      </c>
    </row>
    <row r="49" spans="1:8" s="21" customFormat="1" ht="12" customHeight="1">
      <c r="A49" s="30" t="s">
        <v>30</v>
      </c>
      <c r="B49" s="34" t="s">
        <v>7</v>
      </c>
      <c r="C49" s="34" t="s">
        <v>25</v>
      </c>
      <c r="D49" s="25">
        <v>9900009230</v>
      </c>
      <c r="E49" s="31"/>
      <c r="F49" s="63">
        <f>F50</f>
        <v>9</v>
      </c>
      <c r="G49" s="63">
        <f>G50</f>
        <v>9</v>
      </c>
      <c r="H49" s="63">
        <f>H50</f>
        <v>9</v>
      </c>
    </row>
    <row r="50" spans="1:8" s="21" customFormat="1" ht="12" customHeight="1">
      <c r="A50" s="51" t="s">
        <v>39</v>
      </c>
      <c r="B50" s="34" t="s">
        <v>7</v>
      </c>
      <c r="C50" s="34" t="s">
        <v>25</v>
      </c>
      <c r="D50" s="25">
        <v>9900009230</v>
      </c>
      <c r="E50" s="31" t="s">
        <v>40</v>
      </c>
      <c r="F50" s="63">
        <v>9</v>
      </c>
      <c r="G50" s="63">
        <v>9</v>
      </c>
      <c r="H50" s="63">
        <v>9</v>
      </c>
    </row>
    <row r="51" spans="1:8" s="21" customFormat="1" ht="48">
      <c r="A51" s="37" t="s">
        <v>44</v>
      </c>
      <c r="B51" s="34" t="s">
        <v>7</v>
      </c>
      <c r="C51" s="34" t="s">
        <v>25</v>
      </c>
      <c r="D51" s="25">
        <v>9900024030</v>
      </c>
      <c r="E51" s="34"/>
      <c r="F51" s="63">
        <f>F52</f>
        <v>11</v>
      </c>
      <c r="G51" s="63">
        <f>G52</f>
        <v>0</v>
      </c>
      <c r="H51" s="63">
        <f>H52</f>
        <v>0</v>
      </c>
    </row>
    <row r="52" spans="1:8" s="21" customFormat="1" ht="15" customHeight="1">
      <c r="A52" s="53" t="s">
        <v>21</v>
      </c>
      <c r="B52" s="34" t="s">
        <v>7</v>
      </c>
      <c r="C52" s="34" t="s">
        <v>25</v>
      </c>
      <c r="D52" s="25">
        <v>9900024030</v>
      </c>
      <c r="E52" s="34" t="s">
        <v>41</v>
      </c>
      <c r="F52" s="63">
        <v>11</v>
      </c>
      <c r="G52" s="63">
        <v>0</v>
      </c>
      <c r="H52" s="63">
        <v>0</v>
      </c>
    </row>
    <row r="53" spans="1:8" s="21" customFormat="1" ht="72">
      <c r="A53" s="56" t="s">
        <v>50</v>
      </c>
      <c r="B53" s="34" t="s">
        <v>7</v>
      </c>
      <c r="C53" s="34" t="s">
        <v>25</v>
      </c>
      <c r="D53" s="25">
        <v>9900024040</v>
      </c>
      <c r="E53" s="34"/>
      <c r="F53" s="63">
        <f>F54</f>
        <v>21.8</v>
      </c>
      <c r="G53" s="63">
        <f>G54</f>
        <v>0</v>
      </c>
      <c r="H53" s="63">
        <f>H54</f>
        <v>0</v>
      </c>
    </row>
    <row r="54" spans="1:8" s="21" customFormat="1" ht="15" customHeight="1">
      <c r="A54" s="53" t="s">
        <v>21</v>
      </c>
      <c r="B54" s="34" t="s">
        <v>7</v>
      </c>
      <c r="C54" s="34" t="s">
        <v>25</v>
      </c>
      <c r="D54" s="25">
        <v>9900024040</v>
      </c>
      <c r="E54" s="34" t="s">
        <v>41</v>
      </c>
      <c r="F54" s="63">
        <v>21.8</v>
      </c>
      <c r="G54" s="63">
        <v>0</v>
      </c>
      <c r="H54" s="63">
        <v>0</v>
      </c>
    </row>
    <row r="55" spans="1:8" s="4" customFormat="1" ht="24">
      <c r="A55" s="38" t="s">
        <v>31</v>
      </c>
      <c r="B55" s="33" t="s">
        <v>15</v>
      </c>
      <c r="C55" s="33" t="s">
        <v>22</v>
      </c>
      <c r="D55" s="29"/>
      <c r="E55" s="28"/>
      <c r="F55" s="64">
        <f>F56</f>
        <v>522.6</v>
      </c>
      <c r="G55" s="64">
        <f t="shared" ref="G55:H58" si="3">G56</f>
        <v>10</v>
      </c>
      <c r="H55" s="64">
        <f t="shared" si="3"/>
        <v>10</v>
      </c>
    </row>
    <row r="56" spans="1:8" s="4" customFormat="1" ht="24">
      <c r="A56" s="38" t="s">
        <v>51</v>
      </c>
      <c r="B56" s="33" t="s">
        <v>15</v>
      </c>
      <c r="C56" s="33" t="s">
        <v>14</v>
      </c>
      <c r="D56" s="29"/>
      <c r="E56" s="28"/>
      <c r="F56" s="64">
        <f>F57+F61</f>
        <v>522.6</v>
      </c>
      <c r="G56" s="64">
        <f t="shared" si="3"/>
        <v>10</v>
      </c>
      <c r="H56" s="64">
        <f t="shared" si="3"/>
        <v>10</v>
      </c>
    </row>
    <row r="57" spans="1:8" s="4" customFormat="1" ht="27" customHeight="1">
      <c r="A57" s="39" t="s">
        <v>52</v>
      </c>
      <c r="B57" s="34" t="s">
        <v>15</v>
      </c>
      <c r="C57" s="34" t="s">
        <v>14</v>
      </c>
      <c r="D57" s="25">
        <v>100000000</v>
      </c>
      <c r="E57" s="31"/>
      <c r="F57" s="63">
        <f>F58</f>
        <v>345.8</v>
      </c>
      <c r="G57" s="63">
        <f>G58</f>
        <v>10</v>
      </c>
      <c r="H57" s="63">
        <f>H58</f>
        <v>10</v>
      </c>
    </row>
    <row r="58" spans="1:8" s="4" customFormat="1" ht="16.5" customHeight="1">
      <c r="A58" s="39" t="s">
        <v>48</v>
      </c>
      <c r="B58" s="34" t="s">
        <v>15</v>
      </c>
      <c r="C58" s="34" t="s">
        <v>14</v>
      </c>
      <c r="D58" s="25">
        <v>100099000</v>
      </c>
      <c r="E58" s="31"/>
      <c r="F58" s="63">
        <f>F59</f>
        <v>345.8</v>
      </c>
      <c r="G58" s="63">
        <f t="shared" si="3"/>
        <v>10</v>
      </c>
      <c r="H58" s="63">
        <f t="shared" si="3"/>
        <v>10</v>
      </c>
    </row>
    <row r="59" spans="1:8" s="4" customFormat="1" ht="24">
      <c r="A59" s="51" t="s">
        <v>45</v>
      </c>
      <c r="B59" s="34" t="s">
        <v>15</v>
      </c>
      <c r="C59" s="34" t="s">
        <v>14</v>
      </c>
      <c r="D59" s="25">
        <v>100099000</v>
      </c>
      <c r="E59" s="31" t="s">
        <v>38</v>
      </c>
      <c r="F59" s="63">
        <v>345.8</v>
      </c>
      <c r="G59" s="63">
        <v>10</v>
      </c>
      <c r="H59" s="63">
        <v>10</v>
      </c>
    </row>
    <row r="60" spans="1:8" s="4" customFormat="1" ht="18" customHeight="1">
      <c r="A60" s="71" t="s">
        <v>34</v>
      </c>
      <c r="B60" s="34" t="s">
        <v>15</v>
      </c>
      <c r="C60" s="34" t="s">
        <v>14</v>
      </c>
      <c r="D60" s="25" t="s">
        <v>68</v>
      </c>
      <c r="E60" s="31"/>
      <c r="F60" s="63">
        <f>F61</f>
        <v>176.8</v>
      </c>
      <c r="G60" s="63">
        <f t="shared" ref="G60:H60" si="4">G61</f>
        <v>0</v>
      </c>
      <c r="H60" s="63">
        <f t="shared" si="4"/>
        <v>0</v>
      </c>
    </row>
    <row r="61" spans="1:8" s="4" customFormat="1" ht="36">
      <c r="A61" s="71" t="s">
        <v>69</v>
      </c>
      <c r="B61" s="34" t="s">
        <v>15</v>
      </c>
      <c r="C61" s="34" t="s">
        <v>14</v>
      </c>
      <c r="D61" s="25" t="s">
        <v>67</v>
      </c>
      <c r="E61" s="31"/>
      <c r="F61" s="63">
        <f>F62</f>
        <v>176.8</v>
      </c>
      <c r="G61" s="63">
        <f t="shared" ref="G61:H61" si="5">G62</f>
        <v>0</v>
      </c>
      <c r="H61" s="63">
        <f t="shared" si="5"/>
        <v>0</v>
      </c>
    </row>
    <row r="62" spans="1:8" s="4" customFormat="1" ht="24">
      <c r="A62" s="51" t="s">
        <v>45</v>
      </c>
      <c r="B62" s="34" t="s">
        <v>15</v>
      </c>
      <c r="C62" s="34" t="s">
        <v>14</v>
      </c>
      <c r="D62" s="25" t="s">
        <v>67</v>
      </c>
      <c r="E62" s="31" t="s">
        <v>38</v>
      </c>
      <c r="F62" s="63">
        <v>176.8</v>
      </c>
      <c r="G62" s="63">
        <v>0</v>
      </c>
      <c r="H62" s="63">
        <v>0</v>
      </c>
    </row>
    <row r="63" spans="1:8" s="4" customFormat="1" ht="16.5" customHeight="1">
      <c r="A63" s="32" t="s">
        <v>5</v>
      </c>
      <c r="B63" s="33" t="s">
        <v>9</v>
      </c>
      <c r="C63" s="33" t="s">
        <v>22</v>
      </c>
      <c r="D63" s="40"/>
      <c r="E63" s="34"/>
      <c r="F63" s="64">
        <f>F64</f>
        <v>1101.9000000000001</v>
      </c>
      <c r="G63" s="64">
        <f>G64</f>
        <v>470.2</v>
      </c>
      <c r="H63" s="64">
        <f>H64</f>
        <v>480.2</v>
      </c>
    </row>
    <row r="64" spans="1:8" s="4" customFormat="1" ht="13.5" customHeight="1">
      <c r="A64" s="32" t="s">
        <v>18</v>
      </c>
      <c r="B64" s="33" t="s">
        <v>9</v>
      </c>
      <c r="C64" s="33" t="s">
        <v>15</v>
      </c>
      <c r="D64" s="29"/>
      <c r="E64" s="33"/>
      <c r="F64" s="64">
        <f>F65+F71</f>
        <v>1101.9000000000001</v>
      </c>
      <c r="G64" s="64">
        <f>G65+G71</f>
        <v>470.2</v>
      </c>
      <c r="H64" s="64">
        <f>H65+H71</f>
        <v>480.2</v>
      </c>
    </row>
    <row r="65" spans="1:8" s="4" customFormat="1" ht="24">
      <c r="A65" s="39" t="s">
        <v>56</v>
      </c>
      <c r="B65" s="41" t="s">
        <v>9</v>
      </c>
      <c r="C65" s="41" t="s">
        <v>15</v>
      </c>
      <c r="D65" s="25">
        <v>200000000</v>
      </c>
      <c r="E65" s="41"/>
      <c r="F65" s="65">
        <f>F66+F68</f>
        <v>1091.9000000000001</v>
      </c>
      <c r="G65" s="65">
        <f>G66+G68</f>
        <v>460.2</v>
      </c>
      <c r="H65" s="65">
        <f t="shared" ref="H65" si="6">H66+H68</f>
        <v>470.2</v>
      </c>
    </row>
    <row r="66" spans="1:8" s="4" customFormat="1" ht="24">
      <c r="A66" s="55" t="s">
        <v>49</v>
      </c>
      <c r="B66" s="31" t="s">
        <v>9</v>
      </c>
      <c r="C66" s="31" t="s">
        <v>15</v>
      </c>
      <c r="D66" s="25">
        <v>200022003</v>
      </c>
      <c r="E66" s="31"/>
      <c r="F66" s="66">
        <f>F67</f>
        <v>36.700000000000003</v>
      </c>
      <c r="G66" s="66">
        <f>G67</f>
        <v>0</v>
      </c>
      <c r="H66" s="66">
        <f>H67</f>
        <v>0</v>
      </c>
    </row>
    <row r="67" spans="1:8" s="4" customFormat="1" ht="24">
      <c r="A67" s="52" t="s">
        <v>45</v>
      </c>
      <c r="B67" s="31" t="s">
        <v>9</v>
      </c>
      <c r="C67" s="31" t="s">
        <v>15</v>
      </c>
      <c r="D67" s="25">
        <v>200022003</v>
      </c>
      <c r="E67" s="31" t="s">
        <v>38</v>
      </c>
      <c r="F67" s="66">
        <v>36.700000000000003</v>
      </c>
      <c r="G67" s="66">
        <v>0</v>
      </c>
      <c r="H67" s="66">
        <v>0</v>
      </c>
    </row>
    <row r="68" spans="1:8" s="4" customFormat="1">
      <c r="A68" s="39" t="s">
        <v>48</v>
      </c>
      <c r="B68" s="41" t="s">
        <v>9</v>
      </c>
      <c r="C68" s="41" t="s">
        <v>15</v>
      </c>
      <c r="D68" s="25">
        <v>200099000</v>
      </c>
      <c r="E68" s="41"/>
      <c r="F68" s="65">
        <f>F69+F70</f>
        <v>1055.2</v>
      </c>
      <c r="G68" s="65">
        <f>G69+G70</f>
        <v>460.2</v>
      </c>
      <c r="H68" s="65">
        <f>H69+H70</f>
        <v>470.2</v>
      </c>
    </row>
    <row r="69" spans="1:8" s="4" customFormat="1" ht="48">
      <c r="A69" s="52" t="s">
        <v>35</v>
      </c>
      <c r="B69" s="41" t="s">
        <v>9</v>
      </c>
      <c r="C69" s="41" t="s">
        <v>15</v>
      </c>
      <c r="D69" s="25">
        <v>200099000</v>
      </c>
      <c r="E69" s="41" t="s">
        <v>36</v>
      </c>
      <c r="F69" s="65">
        <v>130.19999999999999</v>
      </c>
      <c r="G69" s="65">
        <v>130.19999999999999</v>
      </c>
      <c r="H69" s="65">
        <v>130.19999999999999</v>
      </c>
    </row>
    <row r="70" spans="1:8" s="4" customFormat="1" ht="24">
      <c r="A70" s="51" t="s">
        <v>45</v>
      </c>
      <c r="B70" s="41" t="s">
        <v>9</v>
      </c>
      <c r="C70" s="41" t="s">
        <v>15</v>
      </c>
      <c r="D70" s="25">
        <v>200099000</v>
      </c>
      <c r="E70" s="41" t="s">
        <v>38</v>
      </c>
      <c r="F70" s="65">
        <v>925</v>
      </c>
      <c r="G70" s="65">
        <v>330</v>
      </c>
      <c r="H70" s="65">
        <v>340</v>
      </c>
    </row>
    <row r="71" spans="1:8" s="13" customFormat="1" ht="27" customHeight="1">
      <c r="A71" s="39" t="s">
        <v>53</v>
      </c>
      <c r="B71" s="41" t="s">
        <v>9</v>
      </c>
      <c r="C71" s="41" t="s">
        <v>15</v>
      </c>
      <c r="D71" s="25">
        <v>300000000</v>
      </c>
      <c r="E71" s="41"/>
      <c r="F71" s="65">
        <f t="shared" ref="F71:H72" si="7">F72</f>
        <v>10</v>
      </c>
      <c r="G71" s="65">
        <f t="shared" si="7"/>
        <v>10</v>
      </c>
      <c r="H71" s="65">
        <f t="shared" si="7"/>
        <v>10</v>
      </c>
    </row>
    <row r="72" spans="1:8" s="13" customFormat="1" ht="15.75" customHeight="1">
      <c r="A72" s="39" t="s">
        <v>48</v>
      </c>
      <c r="B72" s="41" t="s">
        <v>9</v>
      </c>
      <c r="C72" s="41" t="s">
        <v>15</v>
      </c>
      <c r="D72" s="25">
        <v>300099000</v>
      </c>
      <c r="E72" s="41"/>
      <c r="F72" s="65">
        <f t="shared" si="7"/>
        <v>10</v>
      </c>
      <c r="G72" s="65">
        <f t="shared" si="7"/>
        <v>10</v>
      </c>
      <c r="H72" s="65">
        <f t="shared" si="7"/>
        <v>10</v>
      </c>
    </row>
    <row r="73" spans="1:8" s="4" customFormat="1" ht="24">
      <c r="A73" s="51" t="s">
        <v>45</v>
      </c>
      <c r="B73" s="41" t="s">
        <v>9</v>
      </c>
      <c r="C73" s="41" t="s">
        <v>15</v>
      </c>
      <c r="D73" s="25">
        <v>300099000</v>
      </c>
      <c r="E73" s="41" t="s">
        <v>38</v>
      </c>
      <c r="F73" s="65">
        <v>10</v>
      </c>
      <c r="G73" s="65">
        <v>10</v>
      </c>
      <c r="H73" s="65">
        <v>10</v>
      </c>
    </row>
    <row r="74" spans="1:8" s="4" customFormat="1" ht="14.25" customHeight="1">
      <c r="A74" s="43" t="s">
        <v>6</v>
      </c>
      <c r="B74" s="42" t="s">
        <v>14</v>
      </c>
      <c r="C74" s="42" t="s">
        <v>22</v>
      </c>
      <c r="D74" s="44"/>
      <c r="E74" s="45"/>
      <c r="F74" s="67">
        <f>F75</f>
        <v>440.9</v>
      </c>
      <c r="G74" s="67">
        <f t="shared" ref="G74:H77" si="8">G75</f>
        <v>440.9</v>
      </c>
      <c r="H74" s="67">
        <f t="shared" si="8"/>
        <v>440.9</v>
      </c>
    </row>
    <row r="75" spans="1:8" s="4" customFormat="1" ht="14.25" customHeight="1">
      <c r="A75" s="43" t="s">
        <v>16</v>
      </c>
      <c r="B75" s="46">
        <v>10</v>
      </c>
      <c r="C75" s="46" t="s">
        <v>7</v>
      </c>
      <c r="D75" s="47"/>
      <c r="E75" s="46"/>
      <c r="F75" s="67">
        <f>F76</f>
        <v>440.9</v>
      </c>
      <c r="G75" s="67">
        <f t="shared" si="8"/>
        <v>440.9</v>
      </c>
      <c r="H75" s="67">
        <f t="shared" si="8"/>
        <v>440.9</v>
      </c>
    </row>
    <row r="76" spans="1:8" s="17" customFormat="1" ht="15" customHeight="1">
      <c r="A76" s="30" t="s">
        <v>34</v>
      </c>
      <c r="B76" s="48">
        <v>10</v>
      </c>
      <c r="C76" s="48" t="s">
        <v>7</v>
      </c>
      <c r="D76" s="25">
        <v>9900000000</v>
      </c>
      <c r="E76" s="48"/>
      <c r="F76" s="68">
        <f>F77</f>
        <v>440.9</v>
      </c>
      <c r="G76" s="68">
        <f>G77</f>
        <v>440.9</v>
      </c>
      <c r="H76" s="68">
        <f t="shared" si="8"/>
        <v>440.9</v>
      </c>
    </row>
    <row r="77" spans="1:8" s="17" customFormat="1" ht="36">
      <c r="A77" s="49" t="s">
        <v>58</v>
      </c>
      <c r="B77" s="48" t="s">
        <v>14</v>
      </c>
      <c r="C77" s="48" t="s">
        <v>7</v>
      </c>
      <c r="D77" s="26">
        <v>9900010490</v>
      </c>
      <c r="E77" s="48"/>
      <c r="F77" s="68">
        <f>F78</f>
        <v>440.9</v>
      </c>
      <c r="G77" s="68">
        <f t="shared" si="8"/>
        <v>440.9</v>
      </c>
      <c r="H77" s="68">
        <f t="shared" si="8"/>
        <v>440.9</v>
      </c>
    </row>
    <row r="78" spans="1:8" ht="12.75" customHeight="1">
      <c r="A78" s="51" t="s">
        <v>42</v>
      </c>
      <c r="B78" s="48" t="s">
        <v>14</v>
      </c>
      <c r="C78" s="48" t="s">
        <v>7</v>
      </c>
      <c r="D78" s="26">
        <v>9900010490</v>
      </c>
      <c r="E78" s="48">
        <v>300</v>
      </c>
      <c r="F78" s="68">
        <v>440.9</v>
      </c>
      <c r="G78" s="68">
        <v>440.9</v>
      </c>
      <c r="H78" s="68">
        <v>440.9</v>
      </c>
    </row>
    <row r="79" spans="1:8">
      <c r="A79" s="23" t="s">
        <v>32</v>
      </c>
      <c r="B79" s="16">
        <v>99</v>
      </c>
      <c r="C79" s="19" t="s">
        <v>22</v>
      </c>
      <c r="D79" s="16"/>
      <c r="E79" s="16"/>
      <c r="F79" s="69">
        <f>F80</f>
        <v>0</v>
      </c>
      <c r="G79" s="69">
        <f>G80</f>
        <v>141.5</v>
      </c>
      <c r="H79" s="69">
        <f>H80</f>
        <v>291</v>
      </c>
    </row>
    <row r="80" spans="1:8">
      <c r="A80" s="23" t="s">
        <v>32</v>
      </c>
      <c r="B80" s="16">
        <v>99</v>
      </c>
      <c r="C80" s="16">
        <v>99</v>
      </c>
      <c r="D80" s="16"/>
      <c r="E80" s="16"/>
      <c r="F80" s="69">
        <f>F82</f>
        <v>0</v>
      </c>
      <c r="G80" s="69">
        <f>G82</f>
        <v>141.5</v>
      </c>
      <c r="H80" s="69">
        <f>H82</f>
        <v>291</v>
      </c>
    </row>
    <row r="81" spans="1:8" s="17" customFormat="1" ht="15" customHeight="1">
      <c r="A81" s="30" t="s">
        <v>34</v>
      </c>
      <c r="B81" s="48">
        <v>99</v>
      </c>
      <c r="C81" s="48">
        <v>99</v>
      </c>
      <c r="D81" s="25">
        <v>9900000000</v>
      </c>
      <c r="E81" s="48"/>
      <c r="F81" s="68">
        <f t="shared" ref="F81:H82" si="9">F82</f>
        <v>0</v>
      </c>
      <c r="G81" s="68">
        <f t="shared" si="9"/>
        <v>141.5</v>
      </c>
      <c r="H81" s="68">
        <f t="shared" si="9"/>
        <v>291</v>
      </c>
    </row>
    <row r="82" spans="1:8">
      <c r="A82" s="49" t="s">
        <v>32</v>
      </c>
      <c r="B82" s="57">
        <v>99</v>
      </c>
      <c r="C82" s="57">
        <v>99</v>
      </c>
      <c r="D82" s="58">
        <v>9900099990</v>
      </c>
      <c r="E82" s="57"/>
      <c r="F82" s="70">
        <f t="shared" si="9"/>
        <v>0</v>
      </c>
      <c r="G82" s="70">
        <f t="shared" si="9"/>
        <v>141.5</v>
      </c>
      <c r="H82" s="70">
        <f t="shared" si="9"/>
        <v>291</v>
      </c>
    </row>
    <row r="83" spans="1:8">
      <c r="A83" s="54" t="s">
        <v>39</v>
      </c>
      <c r="B83" s="15">
        <v>99</v>
      </c>
      <c r="C83" s="15">
        <v>99</v>
      </c>
      <c r="D83" s="25">
        <v>9900099990</v>
      </c>
      <c r="E83" s="57">
        <v>800</v>
      </c>
      <c r="F83" s="63">
        <v>0</v>
      </c>
      <c r="G83" s="63">
        <v>141.5</v>
      </c>
      <c r="H83" s="73">
        <v>291</v>
      </c>
    </row>
  </sheetData>
  <mergeCells count="19">
    <mergeCell ref="A6:H6"/>
    <mergeCell ref="A1:H1"/>
    <mergeCell ref="A2:H2"/>
    <mergeCell ref="A3:H3"/>
    <mergeCell ref="A4:H4"/>
    <mergeCell ref="A5:H5"/>
    <mergeCell ref="F17:H17"/>
    <mergeCell ref="A14:H14"/>
    <mergeCell ref="D16:F16"/>
    <mergeCell ref="A8:H8"/>
    <mergeCell ref="A9:H9"/>
    <mergeCell ref="A10:H10"/>
    <mergeCell ref="A11:H11"/>
    <mergeCell ref="A12:H12"/>
    <mergeCell ref="A17:A18"/>
    <mergeCell ref="B17:B18"/>
    <mergeCell ref="C17:C18"/>
    <mergeCell ref="D17:D18"/>
    <mergeCell ref="E17:E18"/>
  </mergeCells>
  <pageMargins left="0.78740157480314965" right="0.78740157480314965" top="0.19685039370078741" bottom="0.19685039370078741" header="0.51181102362204722" footer="0.51181102362204722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I83"/>
  <sheetViews>
    <sheetView tabSelected="1" view="pageBreakPreview" zoomScaleSheetLayoutView="100" workbookViewId="0">
      <selection activeCell="A6" sqref="A6:I6"/>
    </sheetView>
  </sheetViews>
  <sheetFormatPr defaultRowHeight="12.75"/>
  <cols>
    <col min="1" max="1" width="55.140625" customWidth="1"/>
    <col min="2" max="2" width="3.7109375" customWidth="1"/>
    <col min="3" max="4" width="2.85546875" customWidth="1"/>
    <col min="5" max="5" width="12.42578125" customWidth="1"/>
    <col min="6" max="6" width="3.85546875" customWidth="1"/>
    <col min="7" max="7" width="9.28515625" customWidth="1"/>
  </cols>
  <sheetData>
    <row r="1" spans="1:9" s="2" customFormat="1" ht="11.25">
      <c r="A1" s="81" t="s">
        <v>11</v>
      </c>
      <c r="B1" s="81"/>
      <c r="C1" s="81"/>
      <c r="D1" s="81"/>
      <c r="E1" s="81"/>
      <c r="F1" s="81"/>
      <c r="G1" s="81"/>
      <c r="H1" s="81"/>
      <c r="I1" s="81"/>
    </row>
    <row r="2" spans="1:9" s="2" customFormat="1" ht="11.25">
      <c r="A2" s="81" t="s">
        <v>28</v>
      </c>
      <c r="B2" s="81"/>
      <c r="C2" s="81"/>
      <c r="D2" s="81"/>
      <c r="E2" s="81"/>
      <c r="F2" s="81"/>
      <c r="G2" s="81"/>
      <c r="H2" s="81"/>
      <c r="I2" s="81"/>
    </row>
    <row r="3" spans="1:9" s="2" customFormat="1" ht="11.25">
      <c r="A3" s="81" t="s">
        <v>66</v>
      </c>
      <c r="B3" s="81"/>
      <c r="C3" s="81"/>
      <c r="D3" s="81"/>
      <c r="E3" s="81"/>
      <c r="F3" s="81"/>
      <c r="G3" s="81"/>
      <c r="H3" s="81"/>
      <c r="I3" s="81"/>
    </row>
    <row r="4" spans="1:9" s="2" customFormat="1" ht="11.25">
      <c r="A4" s="81" t="s">
        <v>60</v>
      </c>
      <c r="B4" s="81"/>
      <c r="C4" s="81"/>
      <c r="D4" s="81"/>
      <c r="E4" s="81"/>
      <c r="F4" s="81"/>
      <c r="G4" s="81"/>
      <c r="H4" s="81"/>
      <c r="I4" s="81"/>
    </row>
    <row r="5" spans="1:9" s="2" customFormat="1" ht="11.25">
      <c r="A5" s="81" t="s">
        <v>61</v>
      </c>
      <c r="B5" s="81"/>
      <c r="C5" s="81"/>
      <c r="D5" s="81"/>
      <c r="E5" s="81"/>
      <c r="F5" s="81"/>
      <c r="G5" s="81"/>
      <c r="H5" s="81"/>
      <c r="I5" s="81"/>
    </row>
    <row r="6" spans="1:9" s="2" customFormat="1" ht="11.25">
      <c r="A6" s="81" t="s">
        <v>70</v>
      </c>
      <c r="B6" s="81"/>
      <c r="C6" s="81"/>
      <c r="D6" s="81"/>
      <c r="E6" s="81"/>
      <c r="F6" s="81"/>
      <c r="G6" s="81"/>
      <c r="H6" s="81"/>
      <c r="I6" s="81"/>
    </row>
    <row r="7" spans="1:9" s="2" customFormat="1" ht="11.25">
      <c r="A7" s="76"/>
      <c r="B7" s="76"/>
      <c r="C7" s="76"/>
      <c r="D7" s="76"/>
      <c r="E7" s="76"/>
      <c r="F7" s="76"/>
      <c r="G7" s="76"/>
      <c r="H7" s="76"/>
      <c r="I7" s="76"/>
    </row>
    <row r="8" spans="1:9" s="2" customFormat="1" ht="11.25">
      <c r="A8" s="81" t="s">
        <v>11</v>
      </c>
      <c r="B8" s="81"/>
      <c r="C8" s="81"/>
      <c r="D8" s="81"/>
      <c r="E8" s="81"/>
      <c r="F8" s="81"/>
      <c r="G8" s="81"/>
      <c r="H8" s="81"/>
      <c r="I8" s="81"/>
    </row>
    <row r="9" spans="1:9" s="2" customFormat="1" ht="11.25">
      <c r="A9" s="81" t="s">
        <v>28</v>
      </c>
      <c r="B9" s="81"/>
      <c r="C9" s="81"/>
      <c r="D9" s="81"/>
      <c r="E9" s="81"/>
      <c r="F9" s="81"/>
      <c r="G9" s="81"/>
      <c r="H9" s="81"/>
      <c r="I9" s="81"/>
    </row>
    <row r="10" spans="1:9" s="2" customFormat="1" ht="11.25">
      <c r="A10" s="81" t="s">
        <v>60</v>
      </c>
      <c r="B10" s="81"/>
      <c r="C10" s="81"/>
      <c r="D10" s="81"/>
      <c r="E10" s="81"/>
      <c r="F10" s="81"/>
      <c r="G10" s="81"/>
      <c r="H10" s="81"/>
      <c r="I10" s="81"/>
    </row>
    <row r="11" spans="1:9" s="2" customFormat="1" ht="11.25">
      <c r="A11" s="81" t="s">
        <v>61</v>
      </c>
      <c r="B11" s="81"/>
      <c r="C11" s="81"/>
      <c r="D11" s="81"/>
      <c r="E11" s="81"/>
      <c r="F11" s="81"/>
      <c r="G11" s="81"/>
      <c r="H11" s="81"/>
      <c r="I11" s="81"/>
    </row>
    <row r="12" spans="1:9" s="2" customFormat="1" ht="12.75" customHeight="1">
      <c r="A12" s="81" t="s">
        <v>65</v>
      </c>
      <c r="B12" s="81"/>
      <c r="C12" s="81"/>
      <c r="D12" s="81"/>
      <c r="E12" s="81"/>
      <c r="F12" s="81"/>
      <c r="G12" s="81"/>
      <c r="H12" s="81"/>
      <c r="I12" s="81"/>
    </row>
    <row r="13" spans="1:9">
      <c r="A13" s="1"/>
      <c r="B13" s="1"/>
      <c r="C13" s="1"/>
      <c r="D13" s="1"/>
      <c r="E13" s="1"/>
      <c r="F13" s="1"/>
      <c r="G13" s="1"/>
    </row>
    <row r="14" spans="1:9" ht="30.75" customHeight="1">
      <c r="A14" s="78" t="s">
        <v>64</v>
      </c>
      <c r="B14" s="78"/>
      <c r="C14" s="78"/>
      <c r="D14" s="78"/>
      <c r="E14" s="78"/>
      <c r="F14" s="78"/>
      <c r="G14" s="78"/>
      <c r="H14" s="78"/>
      <c r="I14" s="78"/>
    </row>
    <row r="15" spans="1:9" s="2" customFormat="1" ht="11.25">
      <c r="A15" s="3"/>
      <c r="B15" s="3"/>
      <c r="C15" s="3"/>
      <c r="D15" s="3"/>
      <c r="E15" s="3"/>
      <c r="F15" s="3"/>
      <c r="G15" s="3"/>
    </row>
    <row r="16" spans="1:9" s="2" customFormat="1" ht="12.75" customHeight="1">
      <c r="E16" s="79"/>
      <c r="F16" s="79"/>
      <c r="G16" s="80"/>
    </row>
    <row r="17" spans="1:9" ht="15" customHeight="1">
      <c r="A17" s="83" t="s">
        <v>20</v>
      </c>
      <c r="B17" s="85" t="s">
        <v>12</v>
      </c>
      <c r="C17" s="85" t="s">
        <v>13</v>
      </c>
      <c r="D17" s="85" t="s">
        <v>1</v>
      </c>
      <c r="E17" s="85" t="s">
        <v>2</v>
      </c>
      <c r="F17" s="85" t="s">
        <v>3</v>
      </c>
      <c r="G17" s="77" t="s">
        <v>27</v>
      </c>
      <c r="H17" s="77"/>
      <c r="I17" s="77"/>
    </row>
    <row r="18" spans="1:9" ht="13.5" customHeight="1">
      <c r="A18" s="84"/>
      <c r="B18" s="86"/>
      <c r="C18" s="86"/>
      <c r="D18" s="86"/>
      <c r="E18" s="86"/>
      <c r="F18" s="86"/>
      <c r="G18" s="75" t="s">
        <v>54</v>
      </c>
      <c r="H18" s="75" t="s">
        <v>59</v>
      </c>
      <c r="I18" s="75" t="s">
        <v>63</v>
      </c>
    </row>
    <row r="19" spans="1:9">
      <c r="A19" s="18">
        <v>1</v>
      </c>
      <c r="B19" s="18">
        <v>2</v>
      </c>
      <c r="C19" s="18">
        <v>3</v>
      </c>
      <c r="D19" s="18">
        <v>4</v>
      </c>
      <c r="E19" s="18">
        <v>5</v>
      </c>
      <c r="F19" s="18">
        <v>6</v>
      </c>
      <c r="G19" s="18">
        <v>7</v>
      </c>
      <c r="H19" s="18">
        <v>8</v>
      </c>
      <c r="I19" s="18">
        <v>9</v>
      </c>
    </row>
    <row r="20" spans="1:9" ht="17.25" customHeight="1">
      <c r="A20" s="7" t="s">
        <v>29</v>
      </c>
      <c r="B20" s="5" t="s">
        <v>23</v>
      </c>
      <c r="C20" s="18"/>
      <c r="D20" s="18"/>
      <c r="E20" s="18"/>
      <c r="F20" s="18"/>
      <c r="G20" s="60">
        <f>G21+G63+G74+G55+G79</f>
        <v>8977</v>
      </c>
      <c r="H20" s="60">
        <f>H21+H63+H74+H55+H79</f>
        <v>6596.9999999999991</v>
      </c>
      <c r="I20" s="60">
        <f>I21+I63+I74+I55+I79</f>
        <v>6776.9999999999991</v>
      </c>
    </row>
    <row r="21" spans="1:9" s="17" customFormat="1" ht="17.25" customHeight="1">
      <c r="A21" s="27" t="s">
        <v>4</v>
      </c>
      <c r="B21" s="8"/>
      <c r="C21" s="28" t="s">
        <v>7</v>
      </c>
      <c r="D21" s="28" t="s">
        <v>22</v>
      </c>
      <c r="E21" s="29"/>
      <c r="F21" s="28"/>
      <c r="G21" s="61">
        <f>G22+G26+G47</f>
        <v>6911.5999999999995</v>
      </c>
      <c r="H21" s="61">
        <f>H22+H26+H47</f>
        <v>5534.4</v>
      </c>
      <c r="I21" s="61">
        <f>I22+I26+I47</f>
        <v>5554.9</v>
      </c>
    </row>
    <row r="22" spans="1:9" s="17" customFormat="1" ht="24">
      <c r="A22" s="27" t="s">
        <v>17</v>
      </c>
      <c r="B22" s="8"/>
      <c r="C22" s="28" t="s">
        <v>7</v>
      </c>
      <c r="D22" s="28" t="s">
        <v>8</v>
      </c>
      <c r="E22" s="29"/>
      <c r="F22" s="28"/>
      <c r="G22" s="61">
        <f>G23</f>
        <v>1427.1</v>
      </c>
      <c r="H22" s="61">
        <f t="shared" ref="H22:I24" si="0">H23</f>
        <v>1001.6</v>
      </c>
      <c r="I22" s="61">
        <f t="shared" si="0"/>
        <v>1001.6</v>
      </c>
    </row>
    <row r="23" spans="1:9" ht="15.75" customHeight="1">
      <c r="A23" s="30" t="s">
        <v>34</v>
      </c>
      <c r="B23" s="9"/>
      <c r="C23" s="31" t="s">
        <v>7</v>
      </c>
      <c r="D23" s="31" t="s">
        <v>8</v>
      </c>
      <c r="E23" s="25">
        <v>9900000000</v>
      </c>
      <c r="F23" s="31"/>
      <c r="G23" s="62">
        <f>G24</f>
        <v>1427.1</v>
      </c>
      <c r="H23" s="62">
        <f t="shared" si="0"/>
        <v>1001.6</v>
      </c>
      <c r="I23" s="62">
        <f t="shared" si="0"/>
        <v>1001.6</v>
      </c>
    </row>
    <row r="24" spans="1:9" ht="15.75" customHeight="1">
      <c r="A24" s="30" t="s">
        <v>19</v>
      </c>
      <c r="B24" s="9"/>
      <c r="C24" s="31" t="s">
        <v>7</v>
      </c>
      <c r="D24" s="31" t="s">
        <v>8</v>
      </c>
      <c r="E24" s="25" t="s">
        <v>46</v>
      </c>
      <c r="F24" s="31"/>
      <c r="G24" s="62">
        <f>G25</f>
        <v>1427.1</v>
      </c>
      <c r="H24" s="62">
        <f t="shared" si="0"/>
        <v>1001.6</v>
      </c>
      <c r="I24" s="62">
        <f t="shared" si="0"/>
        <v>1001.6</v>
      </c>
    </row>
    <row r="25" spans="1:9" s="4" customFormat="1" ht="48">
      <c r="A25" s="51" t="s">
        <v>35</v>
      </c>
      <c r="B25" s="6"/>
      <c r="C25" s="31" t="s">
        <v>7</v>
      </c>
      <c r="D25" s="31" t="s">
        <v>8</v>
      </c>
      <c r="E25" s="25" t="s">
        <v>46</v>
      </c>
      <c r="F25" s="31" t="s">
        <v>36</v>
      </c>
      <c r="G25" s="63">
        <f>'Приложение 1'!F25</f>
        <v>1427.1</v>
      </c>
      <c r="H25" s="63">
        <f>'Приложение 1'!G25</f>
        <v>1001.6</v>
      </c>
      <c r="I25" s="63">
        <f>'Приложение 1'!H25</f>
        <v>1001.6</v>
      </c>
    </row>
    <row r="26" spans="1:9" s="13" customFormat="1" ht="36">
      <c r="A26" s="32" t="s">
        <v>57</v>
      </c>
      <c r="B26" s="12"/>
      <c r="C26" s="33" t="s">
        <v>7</v>
      </c>
      <c r="D26" s="33" t="s">
        <v>10</v>
      </c>
      <c r="E26" s="29"/>
      <c r="F26" s="33"/>
      <c r="G26" s="64">
        <f>G27</f>
        <v>5442.7</v>
      </c>
      <c r="H26" s="64">
        <f>H27</f>
        <v>4523.7999999999993</v>
      </c>
      <c r="I26" s="64">
        <f>I27</f>
        <v>4544.2999999999993</v>
      </c>
    </row>
    <row r="27" spans="1:9" s="4" customFormat="1" ht="15.75" customHeight="1">
      <c r="A27" s="30" t="s">
        <v>34</v>
      </c>
      <c r="B27" s="10"/>
      <c r="C27" s="31" t="s">
        <v>7</v>
      </c>
      <c r="D27" s="31" t="s">
        <v>10</v>
      </c>
      <c r="E27" s="25">
        <v>9900000000</v>
      </c>
      <c r="F27" s="31"/>
      <c r="G27" s="62">
        <f>G28+G38+G41+G44+G35+G32</f>
        <v>5442.7</v>
      </c>
      <c r="H27" s="62">
        <f t="shared" ref="H27:I27" si="1">H28+H38+H41+H44+H35</f>
        <v>4523.7999999999993</v>
      </c>
      <c r="I27" s="62">
        <f t="shared" si="1"/>
        <v>4544.2999999999993</v>
      </c>
    </row>
    <row r="28" spans="1:9" s="4" customFormat="1" ht="24">
      <c r="A28" s="30" t="s">
        <v>37</v>
      </c>
      <c r="B28" s="10"/>
      <c r="C28" s="34" t="s">
        <v>7</v>
      </c>
      <c r="D28" s="34" t="s">
        <v>10</v>
      </c>
      <c r="E28" s="25">
        <v>9900002040</v>
      </c>
      <c r="F28" s="34"/>
      <c r="G28" s="63">
        <f>G29+G30+G31</f>
        <v>4841.5</v>
      </c>
      <c r="H28" s="63">
        <f>H29+H30+H31</f>
        <v>3884.1</v>
      </c>
      <c r="I28" s="63">
        <f>I29+I30+I31</f>
        <v>3737.2</v>
      </c>
    </row>
    <row r="29" spans="1:9" s="4" customFormat="1" ht="48">
      <c r="A29" s="51" t="s">
        <v>35</v>
      </c>
      <c r="B29" s="6"/>
      <c r="C29" s="31" t="s">
        <v>7</v>
      </c>
      <c r="D29" s="31" t="s">
        <v>10</v>
      </c>
      <c r="E29" s="25">
        <v>9900002040</v>
      </c>
      <c r="F29" s="31" t="s">
        <v>36</v>
      </c>
      <c r="G29" s="63">
        <f>'Приложение 1'!F29</f>
        <v>3921.8</v>
      </c>
      <c r="H29" s="63">
        <f>'Приложение 1'!G29</f>
        <v>3350.5</v>
      </c>
      <c r="I29" s="63">
        <f>'Приложение 1'!H29</f>
        <v>3350.5</v>
      </c>
    </row>
    <row r="30" spans="1:9" s="4" customFormat="1" ht="24">
      <c r="A30" s="51" t="s">
        <v>45</v>
      </c>
      <c r="B30" s="6"/>
      <c r="C30" s="31" t="s">
        <v>7</v>
      </c>
      <c r="D30" s="31" t="s">
        <v>10</v>
      </c>
      <c r="E30" s="25">
        <v>9900002040</v>
      </c>
      <c r="F30" s="31" t="s">
        <v>38</v>
      </c>
      <c r="G30" s="63">
        <f>'Приложение 1'!F30</f>
        <v>916.7</v>
      </c>
      <c r="H30" s="63">
        <f>'Приложение 1'!G30</f>
        <v>530.6</v>
      </c>
      <c r="I30" s="63">
        <f>'Приложение 1'!H30</f>
        <v>383.7</v>
      </c>
    </row>
    <row r="31" spans="1:9" s="4" customFormat="1" ht="17.25" customHeight="1">
      <c r="A31" s="51" t="s">
        <v>39</v>
      </c>
      <c r="B31" s="6"/>
      <c r="C31" s="31" t="s">
        <v>7</v>
      </c>
      <c r="D31" s="31" t="s">
        <v>10</v>
      </c>
      <c r="E31" s="25">
        <v>9900002040</v>
      </c>
      <c r="F31" s="31" t="s">
        <v>40</v>
      </c>
      <c r="G31" s="63">
        <f>'Приложение 1'!F31</f>
        <v>3</v>
      </c>
      <c r="H31" s="63">
        <f>'Приложение 1'!G31</f>
        <v>3</v>
      </c>
      <c r="I31" s="63">
        <f>'Приложение 1'!H31</f>
        <v>3</v>
      </c>
    </row>
    <row r="32" spans="1:9" s="4" customFormat="1" ht="34.5" customHeight="1">
      <c r="A32" s="55" t="s">
        <v>49</v>
      </c>
      <c r="B32" s="31"/>
      <c r="C32" s="31" t="s">
        <v>7</v>
      </c>
      <c r="D32" s="31" t="s">
        <v>10</v>
      </c>
      <c r="E32" s="25">
        <v>9900022003</v>
      </c>
      <c r="F32" s="31"/>
      <c r="G32" s="74">
        <f>G33+G34</f>
        <v>12.5</v>
      </c>
      <c r="H32" s="74">
        <f>H33+H34</f>
        <v>0</v>
      </c>
      <c r="I32" s="74">
        <f>I33+I34</f>
        <v>0</v>
      </c>
    </row>
    <row r="33" spans="1:9" s="4" customFormat="1" ht="34.5" customHeight="1">
      <c r="A33" s="52" t="s">
        <v>35</v>
      </c>
      <c r="B33" s="31"/>
      <c r="C33" s="31" t="s">
        <v>7</v>
      </c>
      <c r="D33" s="31" t="s">
        <v>10</v>
      </c>
      <c r="E33" s="25">
        <v>9900022003</v>
      </c>
      <c r="F33" s="31" t="s">
        <v>36</v>
      </c>
      <c r="G33" s="74">
        <f>'Приложение 1'!F33</f>
        <v>12.4</v>
      </c>
      <c r="H33" s="74">
        <f>'[1]Приложение 1 '!G25</f>
        <v>0</v>
      </c>
      <c r="I33" s="74">
        <f>'[1]Приложение 1 '!H25</f>
        <v>0</v>
      </c>
    </row>
    <row r="34" spans="1:9" s="4" customFormat="1" ht="34.5" customHeight="1">
      <c r="A34" s="52" t="s">
        <v>45</v>
      </c>
      <c r="B34" s="31"/>
      <c r="C34" s="31" t="s">
        <v>7</v>
      </c>
      <c r="D34" s="31" t="s">
        <v>10</v>
      </c>
      <c r="E34" s="25">
        <v>9900022003</v>
      </c>
      <c r="F34" s="31" t="s">
        <v>38</v>
      </c>
      <c r="G34" s="74">
        <f>'Приложение 1'!F34</f>
        <v>0.1</v>
      </c>
      <c r="H34" s="74">
        <f>'[1]Приложение 1 '!G26</f>
        <v>0</v>
      </c>
      <c r="I34" s="74">
        <f>'[1]Приложение 1 '!H26</f>
        <v>0</v>
      </c>
    </row>
    <row r="35" spans="1:9" s="4" customFormat="1" ht="46.5" customHeight="1">
      <c r="A35" s="71" t="s">
        <v>55</v>
      </c>
      <c r="B35" s="6"/>
      <c r="C35" s="31" t="s">
        <v>7</v>
      </c>
      <c r="D35" s="31" t="s">
        <v>10</v>
      </c>
      <c r="E35" s="25">
        <v>9900022007</v>
      </c>
      <c r="F35" s="31"/>
      <c r="G35" s="63">
        <f>G36+G37</f>
        <v>12.5</v>
      </c>
      <c r="H35" s="63">
        <f t="shared" ref="H35:I35" si="2">H36+H37</f>
        <v>0</v>
      </c>
      <c r="I35" s="63">
        <f t="shared" si="2"/>
        <v>0</v>
      </c>
    </row>
    <row r="36" spans="1:9" s="4" customFormat="1" ht="50.25" customHeight="1">
      <c r="A36" s="51" t="s">
        <v>35</v>
      </c>
      <c r="B36" s="6"/>
      <c r="C36" s="31" t="s">
        <v>7</v>
      </c>
      <c r="D36" s="31" t="s">
        <v>10</v>
      </c>
      <c r="E36" s="25">
        <v>9900022007</v>
      </c>
      <c r="F36" s="31" t="s">
        <v>36</v>
      </c>
      <c r="G36" s="63">
        <f>'Приложение 1'!F36</f>
        <v>12.4</v>
      </c>
      <c r="H36" s="63">
        <f>'Приложение 1'!G36</f>
        <v>0</v>
      </c>
      <c r="I36" s="63">
        <f>'Приложение 1'!H36</f>
        <v>0</v>
      </c>
    </row>
    <row r="37" spans="1:9" s="4" customFormat="1" ht="27" customHeight="1">
      <c r="A37" s="51" t="s">
        <v>45</v>
      </c>
      <c r="B37" s="6"/>
      <c r="C37" s="31" t="s">
        <v>7</v>
      </c>
      <c r="D37" s="31" t="s">
        <v>10</v>
      </c>
      <c r="E37" s="25">
        <v>9900022007</v>
      </c>
      <c r="F37" s="31" t="s">
        <v>38</v>
      </c>
      <c r="G37" s="63">
        <f>'Приложение 1'!F37</f>
        <v>0.1</v>
      </c>
      <c r="H37" s="63">
        <f>'Приложение 1'!G37</f>
        <v>0</v>
      </c>
      <c r="I37" s="63">
        <f>'Приложение 1'!H37</f>
        <v>0</v>
      </c>
    </row>
    <row r="38" spans="1:9" s="13" customFormat="1" ht="24">
      <c r="A38" s="35" t="s">
        <v>26</v>
      </c>
      <c r="B38" s="12"/>
      <c r="C38" s="31" t="s">
        <v>7</v>
      </c>
      <c r="D38" s="31" t="s">
        <v>10</v>
      </c>
      <c r="E38" s="25">
        <v>9900051180</v>
      </c>
      <c r="F38" s="34"/>
      <c r="G38" s="63">
        <f>G39+G40</f>
        <v>520.29999999999995</v>
      </c>
      <c r="H38" s="63">
        <f>H39+H40</f>
        <v>583.79999999999995</v>
      </c>
      <c r="I38" s="63">
        <f>I39+I40</f>
        <v>751.2</v>
      </c>
    </row>
    <row r="39" spans="1:9" s="21" customFormat="1" ht="48">
      <c r="A39" s="52" t="s">
        <v>35</v>
      </c>
      <c r="B39" s="11"/>
      <c r="C39" s="31" t="s">
        <v>7</v>
      </c>
      <c r="D39" s="31" t="s">
        <v>10</v>
      </c>
      <c r="E39" s="25">
        <v>9900051180</v>
      </c>
      <c r="F39" s="31" t="s">
        <v>36</v>
      </c>
      <c r="G39" s="63">
        <f>'Приложение 1'!F39</f>
        <v>358.1</v>
      </c>
      <c r="H39" s="63">
        <f>'Приложение 1'!G39</f>
        <v>373.6</v>
      </c>
      <c r="I39" s="63">
        <f>'Приложение 1'!H39</f>
        <v>406.6</v>
      </c>
    </row>
    <row r="40" spans="1:9" s="21" customFormat="1" ht="24">
      <c r="A40" s="52" t="s">
        <v>45</v>
      </c>
      <c r="B40" s="11"/>
      <c r="C40" s="31" t="s">
        <v>7</v>
      </c>
      <c r="D40" s="31" t="s">
        <v>10</v>
      </c>
      <c r="E40" s="25">
        <v>9900051180</v>
      </c>
      <c r="F40" s="31" t="s">
        <v>38</v>
      </c>
      <c r="G40" s="63">
        <f>'Приложение 1'!F40</f>
        <v>162.19999999999999</v>
      </c>
      <c r="H40" s="63">
        <f>'Приложение 1'!G40</f>
        <v>210.2</v>
      </c>
      <c r="I40" s="63">
        <f>'Приложение 1'!H40</f>
        <v>344.6</v>
      </c>
    </row>
    <row r="41" spans="1:9" s="21" customFormat="1" ht="24">
      <c r="A41" s="36" t="s">
        <v>43</v>
      </c>
      <c r="B41" s="11"/>
      <c r="C41" s="34" t="s">
        <v>7</v>
      </c>
      <c r="D41" s="34" t="s">
        <v>10</v>
      </c>
      <c r="E41" s="25">
        <v>9900059300</v>
      </c>
      <c r="F41" s="34"/>
      <c r="G41" s="63">
        <f>G42+G43</f>
        <v>18.899999999999999</v>
      </c>
      <c r="H41" s="63">
        <f>H42+H43</f>
        <v>18.899999999999999</v>
      </c>
      <c r="I41" s="63">
        <f>I42+I43</f>
        <v>18.899999999999999</v>
      </c>
    </row>
    <row r="42" spans="1:9" s="21" customFormat="1" ht="48">
      <c r="A42" s="52" t="s">
        <v>35</v>
      </c>
      <c r="B42" s="11"/>
      <c r="C42" s="34" t="s">
        <v>7</v>
      </c>
      <c r="D42" s="34" t="s">
        <v>10</v>
      </c>
      <c r="E42" s="25">
        <v>9900059300</v>
      </c>
      <c r="F42" s="31" t="s">
        <v>36</v>
      </c>
      <c r="G42" s="63">
        <f>'Приложение 1'!F42</f>
        <v>14.2</v>
      </c>
      <c r="H42" s="63">
        <f>'Приложение 1'!G42</f>
        <v>14.2</v>
      </c>
      <c r="I42" s="63">
        <f>'Приложение 1'!H42</f>
        <v>14.2</v>
      </c>
    </row>
    <row r="43" spans="1:9" s="21" customFormat="1" ht="24">
      <c r="A43" s="52" t="s">
        <v>45</v>
      </c>
      <c r="B43" s="11"/>
      <c r="C43" s="34" t="s">
        <v>7</v>
      </c>
      <c r="D43" s="34" t="s">
        <v>10</v>
      </c>
      <c r="E43" s="25">
        <v>9900059300</v>
      </c>
      <c r="F43" s="31" t="s">
        <v>38</v>
      </c>
      <c r="G43" s="63">
        <f>'Приложение 1'!F43</f>
        <v>4.7</v>
      </c>
      <c r="H43" s="63">
        <f>'Приложение 1'!G43</f>
        <v>4.7</v>
      </c>
      <c r="I43" s="63">
        <f>'Приложение 1'!H43</f>
        <v>4.7</v>
      </c>
    </row>
    <row r="44" spans="1:9" s="4" customFormat="1" ht="60">
      <c r="A44" s="50" t="s">
        <v>47</v>
      </c>
      <c r="B44" s="11"/>
      <c r="C44" s="31" t="s">
        <v>7</v>
      </c>
      <c r="D44" s="31" t="s">
        <v>10</v>
      </c>
      <c r="E44" s="25">
        <v>9900073150</v>
      </c>
      <c r="F44" s="31"/>
      <c r="G44" s="62">
        <f>G45+G46</f>
        <v>37</v>
      </c>
      <c r="H44" s="62">
        <f>H45+H46</f>
        <v>37</v>
      </c>
      <c r="I44" s="62">
        <f>I45+I46</f>
        <v>37</v>
      </c>
    </row>
    <row r="45" spans="1:9" s="4" customFormat="1" ht="48">
      <c r="A45" s="52" t="s">
        <v>35</v>
      </c>
      <c r="B45" s="11"/>
      <c r="C45" s="31" t="s">
        <v>7</v>
      </c>
      <c r="D45" s="31" t="s">
        <v>10</v>
      </c>
      <c r="E45" s="25">
        <v>9900073150</v>
      </c>
      <c r="F45" s="31" t="s">
        <v>36</v>
      </c>
      <c r="G45" s="63">
        <f>'Приложение 1'!F45</f>
        <v>31</v>
      </c>
      <c r="H45" s="63">
        <f>'Приложение 1'!G45</f>
        <v>31</v>
      </c>
      <c r="I45" s="63">
        <f>'Приложение 1'!H45</f>
        <v>31</v>
      </c>
    </row>
    <row r="46" spans="1:9" s="13" customFormat="1" ht="24">
      <c r="A46" s="52" t="s">
        <v>45</v>
      </c>
      <c r="B46" s="12"/>
      <c r="C46" s="31" t="s">
        <v>7</v>
      </c>
      <c r="D46" s="31" t="s">
        <v>10</v>
      </c>
      <c r="E46" s="25">
        <v>9900073150</v>
      </c>
      <c r="F46" s="31" t="s">
        <v>38</v>
      </c>
      <c r="G46" s="63">
        <f>'Приложение 1'!F46</f>
        <v>6</v>
      </c>
      <c r="H46" s="63">
        <f>'Приложение 1'!G46</f>
        <v>6</v>
      </c>
      <c r="I46" s="63">
        <f>'Приложение 1'!H46</f>
        <v>6</v>
      </c>
    </row>
    <row r="47" spans="1:9" s="13" customFormat="1" ht="18.75" customHeight="1">
      <c r="A47" s="32" t="s">
        <v>24</v>
      </c>
      <c r="B47" s="11"/>
      <c r="C47" s="33" t="s">
        <v>7</v>
      </c>
      <c r="D47" s="33" t="s">
        <v>25</v>
      </c>
      <c r="E47" s="29"/>
      <c r="F47" s="33"/>
      <c r="G47" s="64">
        <f>G48</f>
        <v>41.8</v>
      </c>
      <c r="H47" s="64">
        <f>H48</f>
        <v>9</v>
      </c>
      <c r="I47" s="64">
        <f>I48</f>
        <v>9</v>
      </c>
    </row>
    <row r="48" spans="1:9" s="4" customFormat="1" ht="17.25" customHeight="1">
      <c r="A48" s="30" t="s">
        <v>34</v>
      </c>
      <c r="B48" s="11"/>
      <c r="C48" s="31" t="s">
        <v>7</v>
      </c>
      <c r="D48" s="31" t="s">
        <v>25</v>
      </c>
      <c r="E48" s="25">
        <v>9900000000</v>
      </c>
      <c r="F48" s="31"/>
      <c r="G48" s="62">
        <f>G51+G49+G53</f>
        <v>41.8</v>
      </c>
      <c r="H48" s="62">
        <f>H51+H49+H53</f>
        <v>9</v>
      </c>
      <c r="I48" s="62">
        <f>I51+I49+I53</f>
        <v>9</v>
      </c>
    </row>
    <row r="49" spans="1:9" s="4" customFormat="1" ht="19.5" customHeight="1">
      <c r="A49" s="30" t="s">
        <v>30</v>
      </c>
      <c r="B49" s="11"/>
      <c r="C49" s="34" t="s">
        <v>7</v>
      </c>
      <c r="D49" s="34" t="s">
        <v>25</v>
      </c>
      <c r="E49" s="25">
        <v>9900009230</v>
      </c>
      <c r="F49" s="31"/>
      <c r="G49" s="63">
        <f>G50</f>
        <v>9</v>
      </c>
      <c r="H49" s="63">
        <f>H50</f>
        <v>9</v>
      </c>
      <c r="I49" s="63">
        <f>I50</f>
        <v>9</v>
      </c>
    </row>
    <row r="50" spans="1:9" s="4" customFormat="1" ht="15.75" customHeight="1">
      <c r="A50" s="51" t="s">
        <v>39</v>
      </c>
      <c r="B50" s="11"/>
      <c r="C50" s="34" t="s">
        <v>7</v>
      </c>
      <c r="D50" s="34" t="s">
        <v>25</v>
      </c>
      <c r="E50" s="25">
        <v>9900009230</v>
      </c>
      <c r="F50" s="31" t="s">
        <v>40</v>
      </c>
      <c r="G50" s="63">
        <f>'Приложение 1'!F50</f>
        <v>9</v>
      </c>
      <c r="H50" s="63">
        <f>'Приложение 1'!G50</f>
        <v>9</v>
      </c>
      <c r="I50" s="63">
        <f>'Приложение 1'!H50</f>
        <v>9</v>
      </c>
    </row>
    <row r="51" spans="1:9" s="4" customFormat="1" ht="48">
      <c r="A51" s="37" t="s">
        <v>44</v>
      </c>
      <c r="B51" s="11"/>
      <c r="C51" s="34" t="s">
        <v>7</v>
      </c>
      <c r="D51" s="34" t="s">
        <v>25</v>
      </c>
      <c r="E51" s="25">
        <v>9900024030</v>
      </c>
      <c r="F51" s="34"/>
      <c r="G51" s="63">
        <f>G52</f>
        <v>11</v>
      </c>
      <c r="H51" s="63">
        <f>H52</f>
        <v>0</v>
      </c>
      <c r="I51" s="63">
        <f>I52</f>
        <v>0</v>
      </c>
    </row>
    <row r="52" spans="1:9" s="4" customFormat="1" ht="16.5" customHeight="1">
      <c r="A52" s="53" t="s">
        <v>21</v>
      </c>
      <c r="B52" s="11"/>
      <c r="C52" s="34" t="s">
        <v>7</v>
      </c>
      <c r="D52" s="34" t="s">
        <v>25</v>
      </c>
      <c r="E52" s="25">
        <v>9900024030</v>
      </c>
      <c r="F52" s="34" t="s">
        <v>41</v>
      </c>
      <c r="G52" s="63">
        <f>'Приложение 1'!F52</f>
        <v>11</v>
      </c>
      <c r="H52" s="63">
        <f>'Приложение 1'!G52</f>
        <v>0</v>
      </c>
      <c r="I52" s="63">
        <f>'Приложение 1'!H52</f>
        <v>0</v>
      </c>
    </row>
    <row r="53" spans="1:9" s="4" customFormat="1" ht="72">
      <c r="A53" s="56" t="s">
        <v>50</v>
      </c>
      <c r="B53" s="11"/>
      <c r="C53" s="34" t="s">
        <v>7</v>
      </c>
      <c r="D53" s="34" t="s">
        <v>25</v>
      </c>
      <c r="E53" s="25">
        <v>9900024040</v>
      </c>
      <c r="F53" s="34"/>
      <c r="G53" s="63">
        <f>G54</f>
        <v>21.8</v>
      </c>
      <c r="H53" s="63">
        <f>H54</f>
        <v>0</v>
      </c>
      <c r="I53" s="63">
        <f>I54</f>
        <v>0</v>
      </c>
    </row>
    <row r="54" spans="1:9" s="4" customFormat="1" ht="16.5" customHeight="1">
      <c r="A54" s="53" t="s">
        <v>21</v>
      </c>
      <c r="B54" s="11"/>
      <c r="C54" s="34" t="s">
        <v>7</v>
      </c>
      <c r="D54" s="34" t="s">
        <v>25</v>
      </c>
      <c r="E54" s="25">
        <v>9900024040</v>
      </c>
      <c r="F54" s="34" t="s">
        <v>41</v>
      </c>
      <c r="G54" s="63">
        <f>'Приложение 1'!F54</f>
        <v>21.8</v>
      </c>
      <c r="H54" s="63">
        <f>'Приложение 1'!G54</f>
        <v>0</v>
      </c>
      <c r="I54" s="63">
        <f>'Приложение 1'!H54</f>
        <v>0</v>
      </c>
    </row>
    <row r="55" spans="1:9" s="4" customFormat="1" ht="24">
      <c r="A55" s="38" t="s">
        <v>31</v>
      </c>
      <c r="B55" s="11"/>
      <c r="C55" s="33" t="s">
        <v>15</v>
      </c>
      <c r="D55" s="33" t="s">
        <v>22</v>
      </c>
      <c r="E55" s="29"/>
      <c r="F55" s="28"/>
      <c r="G55" s="64">
        <f>G56</f>
        <v>522.6</v>
      </c>
      <c r="H55" s="64">
        <f t="shared" ref="H55:I58" si="3">H56</f>
        <v>10</v>
      </c>
      <c r="I55" s="64">
        <f t="shared" si="3"/>
        <v>10</v>
      </c>
    </row>
    <row r="56" spans="1:9" s="4" customFormat="1" ht="27" customHeight="1">
      <c r="A56" s="38" t="s">
        <v>51</v>
      </c>
      <c r="B56" s="11"/>
      <c r="C56" s="33" t="s">
        <v>15</v>
      </c>
      <c r="D56" s="33" t="s">
        <v>14</v>
      </c>
      <c r="E56" s="29"/>
      <c r="F56" s="28"/>
      <c r="G56" s="64">
        <f>G57+G60</f>
        <v>522.6</v>
      </c>
      <c r="H56" s="64">
        <f t="shared" si="3"/>
        <v>10</v>
      </c>
      <c r="I56" s="64">
        <f t="shared" si="3"/>
        <v>10</v>
      </c>
    </row>
    <row r="57" spans="1:9" s="4" customFormat="1" ht="36">
      <c r="A57" s="39" t="s">
        <v>52</v>
      </c>
      <c r="B57" s="11"/>
      <c r="C57" s="34" t="s">
        <v>15</v>
      </c>
      <c r="D57" s="34" t="s">
        <v>14</v>
      </c>
      <c r="E57" s="25">
        <v>100000000</v>
      </c>
      <c r="F57" s="31"/>
      <c r="G57" s="63">
        <f>G58</f>
        <v>345.8</v>
      </c>
      <c r="H57" s="63">
        <f>H58</f>
        <v>10</v>
      </c>
      <c r="I57" s="63">
        <f>I58</f>
        <v>10</v>
      </c>
    </row>
    <row r="58" spans="1:9" s="4" customFormat="1" ht="18" customHeight="1">
      <c r="A58" s="39" t="s">
        <v>48</v>
      </c>
      <c r="B58" s="11"/>
      <c r="C58" s="34" t="s">
        <v>15</v>
      </c>
      <c r="D58" s="34" t="s">
        <v>14</v>
      </c>
      <c r="E58" s="25">
        <v>100099000</v>
      </c>
      <c r="F58" s="31"/>
      <c r="G58" s="63">
        <f>G59</f>
        <v>345.8</v>
      </c>
      <c r="H58" s="63">
        <f t="shared" si="3"/>
        <v>10</v>
      </c>
      <c r="I58" s="63">
        <f t="shared" si="3"/>
        <v>10</v>
      </c>
    </row>
    <row r="59" spans="1:9" s="4" customFormat="1" ht="24">
      <c r="A59" s="51" t="s">
        <v>45</v>
      </c>
      <c r="B59" s="11"/>
      <c r="C59" s="34" t="s">
        <v>15</v>
      </c>
      <c r="D59" s="34" t="s">
        <v>14</v>
      </c>
      <c r="E59" s="25">
        <v>100099000</v>
      </c>
      <c r="F59" s="31" t="s">
        <v>38</v>
      </c>
      <c r="G59" s="63">
        <f>'Приложение 1'!F59</f>
        <v>345.8</v>
      </c>
      <c r="H59" s="63">
        <f>'Приложение 1'!G59</f>
        <v>10</v>
      </c>
      <c r="I59" s="63">
        <f>'Приложение 1'!H59</f>
        <v>10</v>
      </c>
    </row>
    <row r="60" spans="1:9" s="4" customFormat="1" ht="21.75" customHeight="1">
      <c r="A60" s="71" t="s">
        <v>34</v>
      </c>
      <c r="B60" s="11"/>
      <c r="C60" s="34" t="s">
        <v>15</v>
      </c>
      <c r="D60" s="34" t="s">
        <v>14</v>
      </c>
      <c r="E60" s="25" t="s">
        <v>68</v>
      </c>
      <c r="F60" s="31"/>
      <c r="G60" s="63">
        <f>G61</f>
        <v>176.8</v>
      </c>
      <c r="H60" s="63">
        <f t="shared" ref="H60:I60" si="4">H61</f>
        <v>0</v>
      </c>
      <c r="I60" s="63">
        <f t="shared" si="4"/>
        <v>0</v>
      </c>
    </row>
    <row r="61" spans="1:9" s="4" customFormat="1" ht="36">
      <c r="A61" s="71" t="s">
        <v>69</v>
      </c>
      <c r="B61" s="11"/>
      <c r="C61" s="34" t="s">
        <v>15</v>
      </c>
      <c r="D61" s="34" t="s">
        <v>14</v>
      </c>
      <c r="E61" s="25" t="s">
        <v>67</v>
      </c>
      <c r="F61" s="31"/>
      <c r="G61" s="63">
        <f>G62</f>
        <v>176.8</v>
      </c>
      <c r="H61" s="63">
        <f t="shared" ref="H61:I61" si="5">H62</f>
        <v>0</v>
      </c>
      <c r="I61" s="63">
        <f t="shared" si="5"/>
        <v>0</v>
      </c>
    </row>
    <row r="62" spans="1:9" s="4" customFormat="1" ht="24">
      <c r="A62" s="51" t="s">
        <v>45</v>
      </c>
      <c r="B62" s="11"/>
      <c r="C62" s="34" t="s">
        <v>15</v>
      </c>
      <c r="D62" s="34" t="s">
        <v>14</v>
      </c>
      <c r="E62" s="25" t="s">
        <v>67</v>
      </c>
      <c r="F62" s="31" t="s">
        <v>38</v>
      </c>
      <c r="G62" s="63">
        <f>'Приложение 1'!F62</f>
        <v>176.8</v>
      </c>
      <c r="H62" s="63">
        <f>'Приложение 1'!G62</f>
        <v>0</v>
      </c>
      <c r="I62" s="63">
        <f>'Приложение 1'!H62</f>
        <v>0</v>
      </c>
    </row>
    <row r="63" spans="1:9" s="4" customFormat="1" ht="14.25" customHeight="1">
      <c r="A63" s="32" t="s">
        <v>5</v>
      </c>
      <c r="B63" s="11"/>
      <c r="C63" s="33" t="s">
        <v>9</v>
      </c>
      <c r="D63" s="33" t="s">
        <v>22</v>
      </c>
      <c r="E63" s="40"/>
      <c r="F63" s="34"/>
      <c r="G63" s="64">
        <f>G64</f>
        <v>1101.9000000000001</v>
      </c>
      <c r="H63" s="64">
        <f>H64</f>
        <v>470.2</v>
      </c>
      <c r="I63" s="64">
        <f>I64</f>
        <v>480.2</v>
      </c>
    </row>
    <row r="64" spans="1:9" s="4" customFormat="1" ht="14.25" customHeight="1">
      <c r="A64" s="32" t="s">
        <v>18</v>
      </c>
      <c r="B64" s="11"/>
      <c r="C64" s="33" t="s">
        <v>9</v>
      </c>
      <c r="D64" s="33" t="s">
        <v>15</v>
      </c>
      <c r="E64" s="29"/>
      <c r="F64" s="33"/>
      <c r="G64" s="64">
        <f>G65+G71</f>
        <v>1101.9000000000001</v>
      </c>
      <c r="H64" s="64">
        <f>H65+H71</f>
        <v>470.2</v>
      </c>
      <c r="I64" s="64">
        <f>I65+I71</f>
        <v>480.2</v>
      </c>
    </row>
    <row r="65" spans="1:9" s="4" customFormat="1" ht="24">
      <c r="A65" s="39" t="s">
        <v>56</v>
      </c>
      <c r="B65" s="11"/>
      <c r="C65" s="41" t="s">
        <v>9</v>
      </c>
      <c r="D65" s="41" t="s">
        <v>15</v>
      </c>
      <c r="E65" s="25">
        <v>200000000</v>
      </c>
      <c r="F65" s="41"/>
      <c r="G65" s="65">
        <f>G66+G68</f>
        <v>1091.9000000000001</v>
      </c>
      <c r="H65" s="65">
        <f>H66+H68</f>
        <v>460.2</v>
      </c>
      <c r="I65" s="65">
        <f>I66+I68</f>
        <v>470.2</v>
      </c>
    </row>
    <row r="66" spans="1:9" s="4" customFormat="1" ht="24">
      <c r="A66" s="55" t="s">
        <v>49</v>
      </c>
      <c r="B66" s="12"/>
      <c r="C66" s="31" t="s">
        <v>9</v>
      </c>
      <c r="D66" s="31" t="s">
        <v>15</v>
      </c>
      <c r="E66" s="25">
        <v>200022003</v>
      </c>
      <c r="F66" s="31"/>
      <c r="G66" s="66">
        <f>G67</f>
        <v>36.700000000000003</v>
      </c>
      <c r="H66" s="66">
        <f>H67</f>
        <v>0</v>
      </c>
      <c r="I66" s="66">
        <f>I67</f>
        <v>0</v>
      </c>
    </row>
    <row r="67" spans="1:9" s="13" customFormat="1" ht="24">
      <c r="A67" s="52" t="s">
        <v>45</v>
      </c>
      <c r="B67" s="12"/>
      <c r="C67" s="31" t="s">
        <v>9</v>
      </c>
      <c r="D67" s="31" t="s">
        <v>15</v>
      </c>
      <c r="E67" s="25">
        <v>200022003</v>
      </c>
      <c r="F67" s="31" t="s">
        <v>38</v>
      </c>
      <c r="G67" s="63">
        <f>'Приложение 1'!F67</f>
        <v>36.700000000000003</v>
      </c>
      <c r="H67" s="63">
        <f>'Приложение 1'!G67</f>
        <v>0</v>
      </c>
      <c r="I67" s="63">
        <f>'Приложение 1'!H67</f>
        <v>0</v>
      </c>
    </row>
    <row r="68" spans="1:9" s="13" customFormat="1">
      <c r="A68" s="39" t="s">
        <v>48</v>
      </c>
      <c r="B68" s="12"/>
      <c r="C68" s="41" t="s">
        <v>9</v>
      </c>
      <c r="D68" s="41" t="s">
        <v>15</v>
      </c>
      <c r="E68" s="25">
        <v>200099000</v>
      </c>
      <c r="F68" s="41"/>
      <c r="G68" s="65">
        <f>G69+G70</f>
        <v>1055.2</v>
      </c>
      <c r="H68" s="65">
        <f>H69+H70</f>
        <v>460.2</v>
      </c>
      <c r="I68" s="65">
        <f>I69+I70</f>
        <v>470.2</v>
      </c>
    </row>
    <row r="69" spans="1:9" s="4" customFormat="1" ht="48">
      <c r="A69" s="52" t="s">
        <v>35</v>
      </c>
      <c r="B69" s="11"/>
      <c r="C69" s="41" t="s">
        <v>9</v>
      </c>
      <c r="D69" s="41" t="s">
        <v>15</v>
      </c>
      <c r="E69" s="25">
        <v>200099000</v>
      </c>
      <c r="F69" s="41" t="s">
        <v>36</v>
      </c>
      <c r="G69" s="63">
        <f>'Приложение 1'!F69</f>
        <v>130.19999999999999</v>
      </c>
      <c r="H69" s="63">
        <f>'Приложение 1'!G69</f>
        <v>130.19999999999999</v>
      </c>
      <c r="I69" s="63">
        <f>'Приложение 1'!H69</f>
        <v>130.19999999999999</v>
      </c>
    </row>
    <row r="70" spans="1:9" s="4" customFormat="1" ht="24">
      <c r="A70" s="51" t="s">
        <v>45</v>
      </c>
      <c r="B70" s="11"/>
      <c r="C70" s="41" t="s">
        <v>9</v>
      </c>
      <c r="D70" s="41" t="s">
        <v>15</v>
      </c>
      <c r="E70" s="25">
        <v>200099000</v>
      </c>
      <c r="F70" s="41" t="s">
        <v>38</v>
      </c>
      <c r="G70" s="63">
        <f>'Приложение 1'!F70</f>
        <v>925</v>
      </c>
      <c r="H70" s="63">
        <f>'Приложение 1'!G70</f>
        <v>330</v>
      </c>
      <c r="I70" s="63">
        <f>'Приложение 1'!H70</f>
        <v>340</v>
      </c>
    </row>
    <row r="71" spans="1:9" s="4" customFormat="1" ht="36">
      <c r="A71" s="39" t="s">
        <v>53</v>
      </c>
      <c r="B71" s="14"/>
      <c r="C71" s="41" t="s">
        <v>9</v>
      </c>
      <c r="D71" s="41" t="s">
        <v>15</v>
      </c>
      <c r="E71" s="25">
        <v>300000000</v>
      </c>
      <c r="F71" s="41"/>
      <c r="G71" s="65">
        <f t="shared" ref="G71:I72" si="6">G72</f>
        <v>10</v>
      </c>
      <c r="H71" s="65">
        <f t="shared" si="6"/>
        <v>10</v>
      </c>
      <c r="I71" s="65">
        <f t="shared" si="6"/>
        <v>10</v>
      </c>
    </row>
    <row r="72" spans="1:9" s="4" customFormat="1">
      <c r="A72" s="39" t="s">
        <v>48</v>
      </c>
      <c r="B72" s="24"/>
      <c r="C72" s="41" t="s">
        <v>9</v>
      </c>
      <c r="D72" s="41" t="s">
        <v>15</v>
      </c>
      <c r="E72" s="25">
        <v>300099000</v>
      </c>
      <c r="F72" s="41"/>
      <c r="G72" s="65">
        <f t="shared" si="6"/>
        <v>10</v>
      </c>
      <c r="H72" s="65">
        <f t="shared" si="6"/>
        <v>10</v>
      </c>
      <c r="I72" s="65">
        <f t="shared" si="6"/>
        <v>10</v>
      </c>
    </row>
    <row r="73" spans="1:9" s="4" customFormat="1" ht="24">
      <c r="A73" s="51" t="s">
        <v>45</v>
      </c>
      <c r="B73" s="11"/>
      <c r="C73" s="41" t="s">
        <v>9</v>
      </c>
      <c r="D73" s="41" t="s">
        <v>15</v>
      </c>
      <c r="E73" s="25">
        <v>300099000</v>
      </c>
      <c r="F73" s="41" t="s">
        <v>38</v>
      </c>
      <c r="G73" s="63">
        <f>'Приложение 1'!F73</f>
        <v>10</v>
      </c>
      <c r="H73" s="63">
        <f>'Приложение 1'!G73</f>
        <v>10</v>
      </c>
      <c r="I73" s="63">
        <f>'Приложение 1'!H73</f>
        <v>10</v>
      </c>
    </row>
    <row r="74" spans="1:9" s="4" customFormat="1">
      <c r="A74" s="43" t="s">
        <v>6</v>
      </c>
      <c r="B74" s="11"/>
      <c r="C74" s="42" t="s">
        <v>14</v>
      </c>
      <c r="D74" s="42" t="s">
        <v>22</v>
      </c>
      <c r="E74" s="44"/>
      <c r="F74" s="45"/>
      <c r="G74" s="67">
        <f>G75</f>
        <v>440.9</v>
      </c>
      <c r="H74" s="67">
        <f t="shared" ref="H74:I77" si="7">H75</f>
        <v>440.9</v>
      </c>
      <c r="I74" s="67">
        <f t="shared" si="7"/>
        <v>440.9</v>
      </c>
    </row>
    <row r="75" spans="1:9" s="4" customFormat="1">
      <c r="A75" s="43" t="s">
        <v>16</v>
      </c>
      <c r="B75" s="20"/>
      <c r="C75" s="46">
        <v>10</v>
      </c>
      <c r="D75" s="46" t="s">
        <v>7</v>
      </c>
      <c r="E75" s="47"/>
      <c r="F75" s="46"/>
      <c r="G75" s="67">
        <f>G76</f>
        <v>440.9</v>
      </c>
      <c r="H75" s="67">
        <f t="shared" si="7"/>
        <v>440.9</v>
      </c>
      <c r="I75" s="67">
        <f t="shared" si="7"/>
        <v>440.9</v>
      </c>
    </row>
    <row r="76" spans="1:9" s="4" customFormat="1">
      <c r="A76" s="30" t="s">
        <v>34</v>
      </c>
      <c r="B76" s="14"/>
      <c r="C76" s="48">
        <v>10</v>
      </c>
      <c r="D76" s="48" t="s">
        <v>7</v>
      </c>
      <c r="E76" s="25">
        <v>9900000000</v>
      </c>
      <c r="F76" s="48"/>
      <c r="G76" s="68">
        <f>G77</f>
        <v>440.9</v>
      </c>
      <c r="H76" s="68">
        <f t="shared" si="7"/>
        <v>440.9</v>
      </c>
      <c r="I76" s="68">
        <f t="shared" si="7"/>
        <v>440.9</v>
      </c>
    </row>
    <row r="77" spans="1:9" s="4" customFormat="1" ht="36">
      <c r="A77" s="49" t="s">
        <v>58</v>
      </c>
      <c r="B77" s="24"/>
      <c r="C77" s="48" t="s">
        <v>14</v>
      </c>
      <c r="D77" s="48" t="s">
        <v>7</v>
      </c>
      <c r="E77" s="26">
        <v>9900010490</v>
      </c>
      <c r="F77" s="48"/>
      <c r="G77" s="68">
        <f>G78</f>
        <v>440.9</v>
      </c>
      <c r="H77" s="68">
        <f t="shared" si="7"/>
        <v>440.9</v>
      </c>
      <c r="I77" s="68">
        <f t="shared" si="7"/>
        <v>440.9</v>
      </c>
    </row>
    <row r="78" spans="1:9" s="4" customFormat="1">
      <c r="A78" s="51" t="s">
        <v>42</v>
      </c>
      <c r="B78" s="14"/>
      <c r="C78" s="48" t="s">
        <v>14</v>
      </c>
      <c r="D78" s="48" t="s">
        <v>7</v>
      </c>
      <c r="E78" s="26">
        <v>9900010490</v>
      </c>
      <c r="F78" s="48">
        <v>300</v>
      </c>
      <c r="G78" s="63">
        <f>'Приложение 1'!F78</f>
        <v>440.9</v>
      </c>
      <c r="H78" s="63">
        <f>'Приложение 1'!G78</f>
        <v>440.9</v>
      </c>
      <c r="I78" s="63">
        <f>'Приложение 1'!H78</f>
        <v>440.9</v>
      </c>
    </row>
    <row r="79" spans="1:9">
      <c r="A79" s="23" t="s">
        <v>32</v>
      </c>
      <c r="B79" s="11"/>
      <c r="C79" s="16">
        <v>99</v>
      </c>
      <c r="D79" s="19" t="s">
        <v>22</v>
      </c>
      <c r="E79" s="16"/>
      <c r="F79" s="16"/>
      <c r="G79" s="69">
        <f>G80</f>
        <v>0</v>
      </c>
      <c r="H79" s="69">
        <f>H80</f>
        <v>141.5</v>
      </c>
      <c r="I79" s="69">
        <f>I80</f>
        <v>291</v>
      </c>
    </row>
    <row r="80" spans="1:9">
      <c r="A80" s="23" t="s">
        <v>32</v>
      </c>
      <c r="B80" s="11"/>
      <c r="C80" s="16">
        <v>99</v>
      </c>
      <c r="D80" s="16">
        <v>99</v>
      </c>
      <c r="E80" s="16"/>
      <c r="F80" s="16"/>
      <c r="G80" s="69">
        <f>G82</f>
        <v>0</v>
      </c>
      <c r="H80" s="69">
        <f>H82</f>
        <v>141.5</v>
      </c>
      <c r="I80" s="69">
        <f>I82</f>
        <v>291</v>
      </c>
    </row>
    <row r="81" spans="1:9" s="4" customFormat="1">
      <c r="A81" s="30" t="s">
        <v>34</v>
      </c>
      <c r="B81" s="14"/>
      <c r="C81" s="48">
        <v>99</v>
      </c>
      <c r="D81" s="48">
        <v>99</v>
      </c>
      <c r="E81" s="25">
        <v>9900000000</v>
      </c>
      <c r="F81" s="48"/>
      <c r="G81" s="68">
        <f t="shared" ref="G81:I82" si="8">G82</f>
        <v>0</v>
      </c>
      <c r="H81" s="68">
        <f t="shared" si="8"/>
        <v>141.5</v>
      </c>
      <c r="I81" s="68">
        <f t="shared" si="8"/>
        <v>291</v>
      </c>
    </row>
    <row r="82" spans="1:9">
      <c r="A82" s="49" t="s">
        <v>32</v>
      </c>
      <c r="B82" s="59"/>
      <c r="C82" s="57">
        <v>99</v>
      </c>
      <c r="D82" s="57">
        <v>99</v>
      </c>
      <c r="E82" s="58">
        <v>9900099990</v>
      </c>
      <c r="F82" s="57"/>
      <c r="G82" s="70">
        <f t="shared" si="8"/>
        <v>0</v>
      </c>
      <c r="H82" s="70">
        <f t="shared" si="8"/>
        <v>141.5</v>
      </c>
      <c r="I82" s="70">
        <f t="shared" si="8"/>
        <v>291</v>
      </c>
    </row>
    <row r="83" spans="1:9">
      <c r="A83" s="54" t="s">
        <v>39</v>
      </c>
      <c r="B83" s="11"/>
      <c r="C83" s="15">
        <v>99</v>
      </c>
      <c r="D83" s="15">
        <v>99</v>
      </c>
      <c r="E83" s="25">
        <v>9900099990</v>
      </c>
      <c r="F83" s="15">
        <v>800</v>
      </c>
      <c r="G83" s="63">
        <f>'Приложение 1'!F83</f>
        <v>0</v>
      </c>
      <c r="H83" s="63">
        <f>'Приложение 1'!G83</f>
        <v>141.5</v>
      </c>
      <c r="I83" s="63">
        <f>'Приложение 1'!H83</f>
        <v>291</v>
      </c>
    </row>
  </sheetData>
  <mergeCells count="20">
    <mergeCell ref="A6:I6"/>
    <mergeCell ref="A1:I1"/>
    <mergeCell ref="A2:I2"/>
    <mergeCell ref="A3:I3"/>
    <mergeCell ref="A4:I4"/>
    <mergeCell ref="A5:I5"/>
    <mergeCell ref="A14:I14"/>
    <mergeCell ref="A17:A18"/>
    <mergeCell ref="B17:B18"/>
    <mergeCell ref="C17:C18"/>
    <mergeCell ref="D17:D18"/>
    <mergeCell ref="E17:E18"/>
    <mergeCell ref="F17:F18"/>
    <mergeCell ref="E16:G16"/>
    <mergeCell ref="G17:I17"/>
    <mergeCell ref="A8:I8"/>
    <mergeCell ref="A9:I9"/>
    <mergeCell ref="A10:I10"/>
    <mergeCell ref="A11:I11"/>
    <mergeCell ref="A12:I12"/>
  </mergeCells>
  <phoneticPr fontId="6" type="noConversion"/>
  <pageMargins left="0.78740157480314965" right="0.78740157480314965" top="0.19685039370078741" bottom="0.1968503937007874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 1</vt:lpstr>
      <vt:lpstr>Приложение 2</vt:lpstr>
      <vt:lpstr>'Приложение 1'!Область_печати</vt:lpstr>
      <vt:lpstr>'Приложение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i3-intel</cp:lastModifiedBy>
  <cp:lastPrinted>2023-11-07T13:09:56Z</cp:lastPrinted>
  <dcterms:created xsi:type="dcterms:W3CDTF">2006-11-08T12:26:38Z</dcterms:created>
  <dcterms:modified xsi:type="dcterms:W3CDTF">2026-10-05T06:49:12Z</dcterms:modified>
</cp:coreProperties>
</file>